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3"/>
  </bookViews>
  <sheets>
    <sheet name="DIMENSIONES" sheetId="1" r:id="rId1"/>
    <sheet name="BBDD_TALENTO" sheetId="2" r:id="rId2"/>
    <sheet name="Resumen CC.AA." sheetId="8" r:id="rId3"/>
    <sheet name="Por CC.AA." sheetId="4" r:id="rId4"/>
  </sheets>
  <definedNames>
    <definedName name="_xlnm._FilterDatabase" localSheetId="1" hidden="1">BBDD_TALENTO!$A$1:$I$937</definedName>
  </definedNames>
  <calcPr calcId="145621"/>
</workbook>
</file>

<file path=xl/calcChain.xml><?xml version="1.0" encoding="utf-8"?>
<calcChain xmlns="http://schemas.openxmlformats.org/spreadsheetml/2006/main">
  <c r="AY56" i="8" l="1"/>
  <c r="AX56" i="8"/>
  <c r="AW56" i="8"/>
  <c r="AV56" i="8"/>
  <c r="AU56" i="8"/>
  <c r="AT56" i="8"/>
  <c r="AS56" i="8"/>
  <c r="AR56" i="8"/>
  <c r="AQ56" i="8"/>
  <c r="AP56" i="8"/>
  <c r="AO56" i="8"/>
  <c r="AN56" i="8"/>
  <c r="AM56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Y52" i="8"/>
  <c r="AX52" i="8"/>
  <c r="AW52" i="8"/>
  <c r="AV52" i="8"/>
  <c r="R30" i="8" s="1"/>
  <c r="AU52" i="8"/>
  <c r="AT52" i="8"/>
  <c r="AS52" i="8"/>
  <c r="AR52" i="8"/>
  <c r="N30" i="8" s="1"/>
  <c r="AQ52" i="8"/>
  <c r="AP52" i="8"/>
  <c r="AO52" i="8"/>
  <c r="AN52" i="8"/>
  <c r="J30" i="8" s="1"/>
  <c r="AM52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Y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Y46" i="8"/>
  <c r="AX46" i="8"/>
  <c r="T29" i="8" s="1"/>
  <c r="AW46" i="8"/>
  <c r="AV46" i="8"/>
  <c r="AU46" i="8"/>
  <c r="AT46" i="8"/>
  <c r="P29" i="8" s="1"/>
  <c r="AS46" i="8"/>
  <c r="AR46" i="8"/>
  <c r="AQ46" i="8"/>
  <c r="AP46" i="8"/>
  <c r="L29" i="8" s="1"/>
  <c r="AO46" i="8"/>
  <c r="AN46" i="8"/>
  <c r="AM46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Y44" i="8"/>
  <c r="AX44" i="8"/>
  <c r="AW44" i="8"/>
  <c r="AV44" i="8"/>
  <c r="R26" i="8" s="1"/>
  <c r="AU44" i="8"/>
  <c r="AT44" i="8"/>
  <c r="AS44" i="8"/>
  <c r="AR44" i="8"/>
  <c r="N26" i="8" s="1"/>
  <c r="AQ44" i="8"/>
  <c r="AP44" i="8"/>
  <c r="AO44" i="8"/>
  <c r="AN44" i="8"/>
  <c r="J26" i="8" s="1"/>
  <c r="AM44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Y40" i="8"/>
  <c r="AX40" i="8"/>
  <c r="AW40" i="8"/>
  <c r="AV40" i="8"/>
  <c r="R25" i="8" s="1"/>
  <c r="AU40" i="8"/>
  <c r="AT40" i="8"/>
  <c r="AS40" i="8"/>
  <c r="AR40" i="8"/>
  <c r="N25" i="8" s="1"/>
  <c r="AQ40" i="8"/>
  <c r="AP40" i="8"/>
  <c r="AO40" i="8"/>
  <c r="AN40" i="8"/>
  <c r="J25" i="8" s="1"/>
  <c r="AM40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Y37" i="8"/>
  <c r="AX37" i="8"/>
  <c r="AW37" i="8"/>
  <c r="AV37" i="8"/>
  <c r="AU37" i="8"/>
  <c r="Q22" i="8" s="1"/>
  <c r="AT37" i="8"/>
  <c r="AS37" i="8"/>
  <c r="AR37" i="8"/>
  <c r="AQ37" i="8"/>
  <c r="M22" i="8" s="1"/>
  <c r="AP37" i="8"/>
  <c r="AO37" i="8"/>
  <c r="AN37" i="8"/>
  <c r="AM37" i="8"/>
  <c r="I22" i="8" s="1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Y35" i="8"/>
  <c r="AX35" i="8"/>
  <c r="AW35" i="8"/>
  <c r="S21" i="8" s="1"/>
  <c r="AV35" i="8"/>
  <c r="AU35" i="8"/>
  <c r="AT35" i="8"/>
  <c r="AS35" i="8"/>
  <c r="O21" i="8" s="1"/>
  <c r="AR35" i="8"/>
  <c r="AQ35" i="8"/>
  <c r="AP35" i="8"/>
  <c r="AO35" i="8"/>
  <c r="K21" i="8" s="1"/>
  <c r="AN35" i="8"/>
  <c r="AM35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Y33" i="8"/>
  <c r="AX33" i="8"/>
  <c r="AW33" i="8"/>
  <c r="AV33" i="8"/>
  <c r="AU33" i="8"/>
  <c r="Q18" i="8" s="1"/>
  <c r="AT33" i="8"/>
  <c r="AS33" i="8"/>
  <c r="AR33" i="8"/>
  <c r="AQ33" i="8"/>
  <c r="M18" i="8" s="1"/>
  <c r="AP33" i="8"/>
  <c r="AO33" i="8"/>
  <c r="AN33" i="8"/>
  <c r="AM33" i="8"/>
  <c r="I18" i="8" s="1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Y31" i="8"/>
  <c r="AX31" i="8"/>
  <c r="AW31" i="8"/>
  <c r="S17" i="8" s="1"/>
  <c r="AV31" i="8"/>
  <c r="AU31" i="8"/>
  <c r="AT31" i="8"/>
  <c r="AS31" i="8"/>
  <c r="O17" i="8" s="1"/>
  <c r="AR31" i="8"/>
  <c r="AQ31" i="8"/>
  <c r="AP31" i="8"/>
  <c r="AO31" i="8"/>
  <c r="K17" i="8" s="1"/>
  <c r="AN31" i="8"/>
  <c r="AM31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6" i="8"/>
  <c r="AL55" i="8"/>
  <c r="AL54" i="8"/>
  <c r="AL53" i="8"/>
  <c r="AL52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9" i="8"/>
  <c r="AL38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L6" i="8"/>
  <c r="AL5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K5" i="8"/>
  <c r="AJ56" i="8"/>
  <c r="AJ55" i="8"/>
  <c r="AJ54" i="8"/>
  <c r="AJ53" i="8"/>
  <c r="AJ52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9" i="8"/>
  <c r="AJ38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J6" i="8"/>
  <c r="AJ5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6" i="8"/>
  <c r="AH5" i="8"/>
  <c r="O30" i="8" l="1"/>
  <c r="S30" i="8"/>
  <c r="L26" i="8"/>
  <c r="P26" i="8"/>
  <c r="T26" i="8"/>
  <c r="J29" i="8"/>
  <c r="N29" i="8"/>
  <c r="R29" i="8"/>
  <c r="L30" i="8"/>
  <c r="P30" i="8"/>
  <c r="T30" i="8"/>
  <c r="I26" i="8"/>
  <c r="M26" i="8"/>
  <c r="Q26" i="8"/>
  <c r="K29" i="8"/>
  <c r="O29" i="8"/>
  <c r="S29" i="8"/>
  <c r="I30" i="8"/>
  <c r="M30" i="8"/>
  <c r="Q30" i="8"/>
  <c r="K18" i="8"/>
  <c r="O18" i="8"/>
  <c r="S18" i="8"/>
  <c r="I21" i="8"/>
  <c r="M21" i="8"/>
  <c r="Q21" i="8"/>
  <c r="K22" i="8"/>
  <c r="O22" i="8"/>
  <c r="S22" i="8"/>
  <c r="L25" i="8"/>
  <c r="P25" i="8"/>
  <c r="T25" i="8"/>
  <c r="K26" i="8"/>
  <c r="O26" i="8"/>
  <c r="S26" i="8"/>
  <c r="I29" i="8"/>
  <c r="M29" i="8"/>
  <c r="Q29" i="8"/>
  <c r="K30" i="8"/>
  <c r="F18" i="8"/>
  <c r="G18" i="8"/>
  <c r="H18" i="8"/>
  <c r="I7" i="8"/>
  <c r="M7" i="8"/>
  <c r="Q7" i="8"/>
  <c r="J8" i="8"/>
  <c r="N8" i="8"/>
  <c r="R8" i="8"/>
  <c r="I9" i="8"/>
  <c r="M9" i="8"/>
  <c r="Q9" i="8"/>
  <c r="J12" i="8"/>
  <c r="N12" i="8"/>
  <c r="R12" i="8"/>
  <c r="I13" i="8"/>
  <c r="M13" i="8"/>
  <c r="Q13" i="8"/>
  <c r="G17" i="8"/>
  <c r="G21" i="8"/>
  <c r="I17" i="8"/>
  <c r="M17" i="8"/>
  <c r="Q17" i="8"/>
  <c r="K20" i="8"/>
  <c r="O20" i="8"/>
  <c r="S20" i="8"/>
  <c r="J24" i="8"/>
  <c r="N24" i="8"/>
  <c r="R24" i="8"/>
  <c r="L28" i="8"/>
  <c r="P28" i="8"/>
  <c r="T28" i="8"/>
  <c r="I28" i="8"/>
  <c r="M28" i="8"/>
  <c r="Q28" i="8"/>
  <c r="H17" i="8"/>
  <c r="H21" i="8"/>
  <c r="K7" i="8"/>
  <c r="O7" i="8"/>
  <c r="S7" i="8"/>
  <c r="L8" i="8"/>
  <c r="P8" i="8"/>
  <c r="T8" i="8"/>
  <c r="K9" i="8"/>
  <c r="O9" i="8"/>
  <c r="S9" i="8"/>
  <c r="L12" i="8"/>
  <c r="P12" i="8"/>
  <c r="T12" i="8"/>
  <c r="K13" i="8"/>
  <c r="O13" i="8"/>
  <c r="S13" i="8"/>
  <c r="J16" i="8"/>
  <c r="N16" i="8"/>
  <c r="R16" i="8"/>
  <c r="I20" i="8"/>
  <c r="M20" i="8"/>
  <c r="Q20" i="8"/>
  <c r="L24" i="8"/>
  <c r="P24" i="8"/>
  <c r="T24" i="8"/>
  <c r="J28" i="8"/>
  <c r="N28" i="8"/>
  <c r="R28" i="8"/>
  <c r="K16" i="8"/>
  <c r="O16" i="8"/>
  <c r="S16" i="8"/>
  <c r="J17" i="8"/>
  <c r="N17" i="8"/>
  <c r="R17" i="8"/>
  <c r="L18" i="8"/>
  <c r="P18" i="8"/>
  <c r="T18" i="8"/>
  <c r="J21" i="8"/>
  <c r="N21" i="8"/>
  <c r="R21" i="8"/>
  <c r="L22" i="8"/>
  <c r="P22" i="8"/>
  <c r="T22" i="8"/>
  <c r="I25" i="8"/>
  <c r="M25" i="8"/>
  <c r="Q25" i="8"/>
  <c r="K28" i="8"/>
  <c r="O28" i="8"/>
  <c r="S28" i="8"/>
  <c r="G16" i="8"/>
  <c r="G29" i="8"/>
  <c r="H16" i="8"/>
  <c r="H29" i="8"/>
  <c r="J7" i="8"/>
  <c r="N7" i="8"/>
  <c r="R7" i="8"/>
  <c r="K8" i="8"/>
  <c r="K6" i="8" s="1"/>
  <c r="O8" i="8"/>
  <c r="S8" i="8"/>
  <c r="S6" i="8" s="1"/>
  <c r="J9" i="8"/>
  <c r="N9" i="8"/>
  <c r="R9" i="8"/>
  <c r="K12" i="8"/>
  <c r="O12" i="8"/>
  <c r="S12" i="8"/>
  <c r="J13" i="8"/>
  <c r="N13" i="8"/>
  <c r="R13" i="8"/>
  <c r="I16" i="8"/>
  <c r="M16" i="8"/>
  <c r="Q16" i="8"/>
  <c r="L17" i="8"/>
  <c r="P17" i="8"/>
  <c r="T17" i="8"/>
  <c r="J18" i="8"/>
  <c r="J15" i="8" s="1"/>
  <c r="N18" i="8"/>
  <c r="R18" i="8"/>
  <c r="L21" i="8"/>
  <c r="P21" i="8"/>
  <c r="T21" i="8"/>
  <c r="J22" i="8"/>
  <c r="N22" i="8"/>
  <c r="R22" i="8"/>
  <c r="K25" i="8"/>
  <c r="O25" i="8"/>
  <c r="S25" i="8"/>
  <c r="O6" i="8"/>
  <c r="N15" i="8"/>
  <c r="D8" i="8"/>
  <c r="D12" i="8"/>
  <c r="D25" i="8"/>
  <c r="D26" i="8"/>
  <c r="D30" i="8"/>
  <c r="E8" i="8"/>
  <c r="E12" i="8"/>
  <c r="E25" i="8"/>
  <c r="E26" i="8"/>
  <c r="E30" i="8"/>
  <c r="F8" i="8"/>
  <c r="F12" i="8"/>
  <c r="F25" i="8"/>
  <c r="F26" i="8"/>
  <c r="F30" i="8"/>
  <c r="G8" i="8"/>
  <c r="G12" i="8"/>
  <c r="G25" i="8"/>
  <c r="G26" i="8"/>
  <c r="G30" i="8"/>
  <c r="H8" i="8"/>
  <c r="H12" i="8"/>
  <c r="H25" i="8"/>
  <c r="H26" i="8"/>
  <c r="H30" i="8"/>
  <c r="L7" i="8"/>
  <c r="P7" i="8"/>
  <c r="T7" i="8"/>
  <c r="I8" i="8"/>
  <c r="M8" i="8"/>
  <c r="Q8" i="8"/>
  <c r="L9" i="8"/>
  <c r="P9" i="8"/>
  <c r="T9" i="8"/>
  <c r="I12" i="8"/>
  <c r="M12" i="8"/>
  <c r="Q12" i="8"/>
  <c r="L13" i="8"/>
  <c r="P13" i="8"/>
  <c r="T13" i="8"/>
  <c r="J20" i="8"/>
  <c r="N20" i="8"/>
  <c r="R20" i="8"/>
  <c r="F7" i="8"/>
  <c r="F9" i="8"/>
  <c r="F22" i="8"/>
  <c r="G7" i="8"/>
  <c r="G9" i="8"/>
  <c r="G13" i="8"/>
  <c r="G22" i="8"/>
  <c r="H7" i="8"/>
  <c r="H9" i="8"/>
  <c r="H13" i="8"/>
  <c r="H22" i="8"/>
  <c r="Q6" i="8"/>
  <c r="J11" i="8"/>
  <c r="N11" i="8"/>
  <c r="R11" i="8"/>
  <c r="L16" i="8"/>
  <c r="P16" i="8"/>
  <c r="T16" i="8"/>
  <c r="D7" i="8"/>
  <c r="D9" i="8"/>
  <c r="E7" i="8"/>
  <c r="E9" i="8"/>
  <c r="E13" i="8"/>
  <c r="E18" i="8"/>
  <c r="E22" i="8"/>
  <c r="F13" i="8"/>
  <c r="D16" i="8"/>
  <c r="D29" i="8"/>
  <c r="D28" i="8" s="1"/>
  <c r="E16" i="8"/>
  <c r="E29" i="8"/>
  <c r="F16" i="8"/>
  <c r="F29" i="8"/>
  <c r="G15" i="8"/>
  <c r="G28" i="8"/>
  <c r="H15" i="8"/>
  <c r="D17" i="8"/>
  <c r="D21" i="8"/>
  <c r="E17" i="8"/>
  <c r="E21" i="8"/>
  <c r="F17" i="8"/>
  <c r="F21" i="8"/>
  <c r="E11" i="8"/>
  <c r="D13" i="8"/>
  <c r="D18" i="8"/>
  <c r="H52" i="8" s="1"/>
  <c r="D22" i="8"/>
  <c r="H6" i="8" l="1"/>
  <c r="G6" i="8"/>
  <c r="F51" i="8"/>
  <c r="M56" i="8"/>
  <c r="M42" i="8"/>
  <c r="O51" i="8"/>
  <c r="E52" i="8"/>
  <c r="M43" i="8"/>
  <c r="J59" i="8"/>
  <c r="I41" i="8"/>
  <c r="T43" i="8"/>
  <c r="H46" i="8"/>
  <c r="F60" i="8"/>
  <c r="E64" i="8"/>
  <c r="L64" i="8"/>
  <c r="J42" i="8"/>
  <c r="E56" i="8"/>
  <c r="J60" i="8"/>
  <c r="D11" i="8"/>
  <c r="D47" i="8"/>
  <c r="M47" i="8"/>
  <c r="Q47" i="8"/>
  <c r="I47" i="8"/>
  <c r="E28" i="8"/>
  <c r="E63" i="8"/>
  <c r="D55" i="8"/>
  <c r="G55" i="8"/>
  <c r="I55" i="8"/>
  <c r="Q55" i="8"/>
  <c r="K55" i="8"/>
  <c r="S55" i="8"/>
  <c r="M55" i="8"/>
  <c r="O55" i="8"/>
  <c r="F20" i="8"/>
  <c r="F55" i="8"/>
  <c r="L63" i="8"/>
  <c r="I15" i="8"/>
  <c r="I50" i="8"/>
  <c r="S11" i="8"/>
  <c r="S46" i="8"/>
  <c r="N43" i="8"/>
  <c r="K42" i="8"/>
  <c r="H63" i="8"/>
  <c r="Q64" i="8"/>
  <c r="Q24" i="8"/>
  <c r="Q59" i="8"/>
  <c r="P56" i="8"/>
  <c r="J55" i="8"/>
  <c r="R51" i="8"/>
  <c r="O15" i="8"/>
  <c r="O50" i="8"/>
  <c r="P60" i="8"/>
  <c r="P59" i="8"/>
  <c r="S56" i="8"/>
  <c r="Q51" i="8"/>
  <c r="N50" i="8"/>
  <c r="K47" i="8"/>
  <c r="S43" i="8"/>
  <c r="P42" i="8"/>
  <c r="K41" i="8"/>
  <c r="G51" i="8"/>
  <c r="Q63" i="8"/>
  <c r="I63" i="8"/>
  <c r="K60" i="8"/>
  <c r="T63" i="8"/>
  <c r="Q52" i="8"/>
  <c r="Q43" i="8"/>
  <c r="N42" i="8"/>
  <c r="E6" i="8"/>
  <c r="E41" i="8"/>
  <c r="H56" i="8"/>
  <c r="F56" i="8"/>
  <c r="L41" i="8"/>
  <c r="G59" i="8"/>
  <c r="D46" i="8"/>
  <c r="D51" i="8"/>
  <c r="L15" i="8"/>
  <c r="L50" i="8"/>
  <c r="G47" i="8"/>
  <c r="Q11" i="8"/>
  <c r="Q46" i="8"/>
  <c r="I42" i="8"/>
  <c r="H64" i="8"/>
  <c r="F59" i="8"/>
  <c r="D64" i="8"/>
  <c r="O24" i="8"/>
  <c r="O59" i="8"/>
  <c r="R52" i="8"/>
  <c r="D56" i="8"/>
  <c r="H20" i="8"/>
  <c r="E20" i="8"/>
  <c r="E55" i="8"/>
  <c r="H28" i="8"/>
  <c r="D63" i="8"/>
  <c r="F11" i="8"/>
  <c r="F47" i="8"/>
  <c r="E47" i="8"/>
  <c r="D41" i="8"/>
  <c r="M6" i="8"/>
  <c r="H43" i="8"/>
  <c r="G43" i="8"/>
  <c r="F41" i="8"/>
  <c r="T11" i="8"/>
  <c r="T47" i="8"/>
  <c r="M11" i="8"/>
  <c r="M46" i="8"/>
  <c r="L43" i="8"/>
  <c r="T41" i="8"/>
  <c r="H60" i="8"/>
  <c r="G64" i="8"/>
  <c r="G42" i="8"/>
  <c r="F46" i="8"/>
  <c r="E59" i="8"/>
  <c r="D60" i="8"/>
  <c r="R15" i="8"/>
  <c r="K24" i="8"/>
  <c r="K59" i="8"/>
  <c r="T20" i="8"/>
  <c r="T55" i="8"/>
  <c r="N52" i="8"/>
  <c r="L51" i="8"/>
  <c r="R47" i="8"/>
  <c r="O11" i="8"/>
  <c r="O32" i="8" s="1"/>
  <c r="O46" i="8"/>
  <c r="J43" i="8"/>
  <c r="R41" i="8"/>
  <c r="H50" i="8"/>
  <c r="M64" i="8"/>
  <c r="O63" i="8"/>
  <c r="Q60" i="8"/>
  <c r="M24" i="8"/>
  <c r="M59" i="8"/>
  <c r="L56" i="8"/>
  <c r="T52" i="8"/>
  <c r="N51" i="8"/>
  <c r="K15" i="8"/>
  <c r="K50" i="8"/>
  <c r="R63" i="8"/>
  <c r="J63" i="8"/>
  <c r="L60" i="8"/>
  <c r="O56" i="8"/>
  <c r="S52" i="8"/>
  <c r="M51" i="8"/>
  <c r="J50" i="8"/>
  <c r="T46" i="8"/>
  <c r="O43" i="8"/>
  <c r="L42" i="8"/>
  <c r="H55" i="8"/>
  <c r="S64" i="8"/>
  <c r="R64" i="8"/>
  <c r="R59" i="8"/>
  <c r="I56" i="8"/>
  <c r="M52" i="8"/>
  <c r="K51" i="8"/>
  <c r="R46" i="8"/>
  <c r="P15" i="8"/>
  <c r="P50" i="8"/>
  <c r="G56" i="8"/>
  <c r="L11" i="8"/>
  <c r="L47" i="8"/>
  <c r="E42" i="8"/>
  <c r="E50" i="8"/>
  <c r="D43" i="8"/>
  <c r="H47" i="8"/>
  <c r="F43" i="8"/>
  <c r="P43" i="8"/>
  <c r="H42" i="8"/>
  <c r="G46" i="8"/>
  <c r="E60" i="8"/>
  <c r="D42" i="8"/>
  <c r="J56" i="8"/>
  <c r="P51" i="8"/>
  <c r="F28" i="8"/>
  <c r="M62" i="8" s="1"/>
  <c r="F63" i="8"/>
  <c r="D52" i="8"/>
  <c r="G20" i="8"/>
  <c r="E51" i="8"/>
  <c r="F50" i="8"/>
  <c r="D50" i="8"/>
  <c r="F6" i="8"/>
  <c r="E43" i="8"/>
  <c r="T15" i="8"/>
  <c r="T50" i="8"/>
  <c r="I6" i="8"/>
  <c r="H41" i="8"/>
  <c r="G41" i="8"/>
  <c r="P11" i="8"/>
  <c r="P47" i="8"/>
  <c r="I11" i="8"/>
  <c r="I46" i="8"/>
  <c r="Q42" i="8"/>
  <c r="P41" i="8"/>
  <c r="H24" i="8"/>
  <c r="H59" i="8"/>
  <c r="G60" i="8"/>
  <c r="F64" i="8"/>
  <c r="F42" i="8"/>
  <c r="E46" i="8"/>
  <c r="D59" i="8"/>
  <c r="R56" i="8"/>
  <c r="P20" i="8"/>
  <c r="P55" i="8"/>
  <c r="J52" i="8"/>
  <c r="Q15" i="8"/>
  <c r="Q32" i="8" s="1"/>
  <c r="Q50" i="8"/>
  <c r="N47" i="8"/>
  <c r="K11" i="8"/>
  <c r="K32" i="8" s="1"/>
  <c r="K46" i="8"/>
  <c r="S42" i="8"/>
  <c r="N41" i="8"/>
  <c r="G63" i="8"/>
  <c r="I64" i="8"/>
  <c r="M60" i="8"/>
  <c r="I24" i="8"/>
  <c r="I59" i="8"/>
  <c r="R55" i="8"/>
  <c r="P52" i="8"/>
  <c r="J51" i="8"/>
  <c r="T64" i="8"/>
  <c r="T59" i="8"/>
  <c r="L59" i="8"/>
  <c r="K56" i="8"/>
  <c r="O52" i="8"/>
  <c r="I51" i="8"/>
  <c r="S47" i="8"/>
  <c r="P46" i="8"/>
  <c r="K43" i="8"/>
  <c r="S41" i="8"/>
  <c r="H51" i="8"/>
  <c r="O64" i="8"/>
  <c r="M63" i="8"/>
  <c r="S60" i="8"/>
  <c r="N64" i="8"/>
  <c r="P63" i="8"/>
  <c r="R60" i="8"/>
  <c r="I52" i="8"/>
  <c r="N46" i="8"/>
  <c r="I43" i="8"/>
  <c r="Q41" i="8"/>
  <c r="G52" i="8"/>
  <c r="S24" i="8"/>
  <c r="S59" i="8"/>
  <c r="N56" i="8"/>
  <c r="L20" i="8"/>
  <c r="L55" i="8"/>
  <c r="T51" i="8"/>
  <c r="M15" i="8"/>
  <c r="M50" i="8"/>
  <c r="J47" i="8"/>
  <c r="R43" i="8"/>
  <c r="O42" i="8"/>
  <c r="J41" i="8"/>
  <c r="G50" i="8"/>
  <c r="S63" i="8"/>
  <c r="K63" i="8"/>
  <c r="I60" i="8"/>
  <c r="T56" i="8"/>
  <c r="N55" i="8"/>
  <c r="L52" i="8"/>
  <c r="S15" i="8"/>
  <c r="S50" i="8"/>
  <c r="P64" i="8"/>
  <c r="N63" i="8"/>
  <c r="T60" i="8"/>
  <c r="K52" i="8"/>
  <c r="R50" i="8"/>
  <c r="O47" i="8"/>
  <c r="L46" i="8"/>
  <c r="T42" i="8"/>
  <c r="O41" i="8"/>
  <c r="K64" i="8"/>
  <c r="O60" i="8"/>
  <c r="J64" i="8"/>
  <c r="N60" i="8"/>
  <c r="N59" i="8"/>
  <c r="Q56" i="8"/>
  <c r="S51" i="8"/>
  <c r="J46" i="8"/>
  <c r="R42" i="8"/>
  <c r="M41" i="8"/>
  <c r="F52" i="8"/>
  <c r="D20" i="8"/>
  <c r="L6" i="8"/>
  <c r="H11" i="8"/>
  <c r="G24" i="8"/>
  <c r="G11" i="8"/>
  <c r="F24" i="8"/>
  <c r="R6" i="8"/>
  <c r="T6" i="8"/>
  <c r="E24" i="8"/>
  <c r="N6" i="8"/>
  <c r="P6" i="8"/>
  <c r="J6" i="8"/>
  <c r="E15" i="8"/>
  <c r="F15" i="8"/>
  <c r="D6" i="8"/>
  <c r="D24" i="8"/>
  <c r="D15" i="8"/>
  <c r="B6" i="4"/>
  <c r="H32" i="8" l="1"/>
  <c r="G58" i="8"/>
  <c r="H45" i="8"/>
  <c r="O62" i="8"/>
  <c r="D40" i="8"/>
  <c r="H49" i="8"/>
  <c r="M49" i="8"/>
  <c r="R62" i="8"/>
  <c r="P54" i="8"/>
  <c r="F62" i="8"/>
  <c r="R45" i="8"/>
  <c r="R58" i="8"/>
  <c r="D26" i="4"/>
  <c r="D21" i="4"/>
  <c r="D16" i="4"/>
  <c r="D11" i="4"/>
  <c r="D30" i="4"/>
  <c r="D25" i="4"/>
  <c r="D20" i="4"/>
  <c r="D34" i="4"/>
  <c r="D29" i="4"/>
  <c r="D13" i="4"/>
  <c r="D33" i="4"/>
  <c r="D22" i="4"/>
  <c r="D17" i="4"/>
  <c r="D12" i="4"/>
  <c r="J32" i="8"/>
  <c r="J40" i="8"/>
  <c r="F58" i="8"/>
  <c r="K54" i="8"/>
  <c r="D49" i="8"/>
  <c r="G45" i="8"/>
  <c r="P62" i="8"/>
  <c r="S58" i="8"/>
  <c r="I58" i="8"/>
  <c r="K45" i="8"/>
  <c r="K40" i="8"/>
  <c r="I45" i="8"/>
  <c r="G54" i="8"/>
  <c r="G40" i="8"/>
  <c r="P49" i="8"/>
  <c r="T62" i="8"/>
  <c r="D58" i="8"/>
  <c r="E49" i="8"/>
  <c r="N32" i="8"/>
  <c r="N40" i="8"/>
  <c r="R32" i="8"/>
  <c r="R40" i="8"/>
  <c r="S32" i="8"/>
  <c r="D54" i="8"/>
  <c r="S49" i="8"/>
  <c r="L54" i="8"/>
  <c r="M54" i="8"/>
  <c r="J62" i="8"/>
  <c r="N49" i="8"/>
  <c r="T49" i="8"/>
  <c r="P58" i="8"/>
  <c r="F45" i="8"/>
  <c r="E54" i="8"/>
  <c r="L49" i="8"/>
  <c r="J49" i="8"/>
  <c r="N54" i="8"/>
  <c r="E40" i="8"/>
  <c r="N58" i="8"/>
  <c r="I54" i="8"/>
  <c r="Q58" i="8"/>
  <c r="S45" i="8"/>
  <c r="E62" i="8"/>
  <c r="P45" i="8"/>
  <c r="I40" i="8"/>
  <c r="I32" i="8"/>
  <c r="S40" i="8"/>
  <c r="J45" i="8"/>
  <c r="I62" i="8"/>
  <c r="K49" i="8"/>
  <c r="K58" i="8"/>
  <c r="M45" i="8"/>
  <c r="H54" i="8"/>
  <c r="O58" i="8"/>
  <c r="Q40" i="8"/>
  <c r="G49" i="8"/>
  <c r="Q54" i="8"/>
  <c r="N62" i="8"/>
  <c r="K62" i="8"/>
  <c r="F54" i="8"/>
  <c r="D45" i="8"/>
  <c r="J58" i="8"/>
  <c r="F32" i="8"/>
  <c r="F49" i="8"/>
  <c r="R54" i="8"/>
  <c r="N45" i="8"/>
  <c r="F40" i="8"/>
  <c r="L62" i="8"/>
  <c r="Q62" i="8"/>
  <c r="M58" i="8"/>
  <c r="O45" i="8"/>
  <c r="O40" i="8"/>
  <c r="H62" i="8"/>
  <c r="S62" i="8"/>
  <c r="I49" i="8"/>
  <c r="H40" i="8"/>
  <c r="G62" i="8"/>
  <c r="E58" i="8"/>
  <c r="L58" i="8"/>
  <c r="Q49" i="8"/>
  <c r="G32" i="8"/>
  <c r="P32" i="8"/>
  <c r="P40" i="8"/>
  <c r="T32" i="8"/>
  <c r="T40" i="8"/>
  <c r="D10" i="4" s="1"/>
  <c r="L32" i="8"/>
  <c r="L40" i="8"/>
  <c r="S54" i="8"/>
  <c r="T58" i="8"/>
  <c r="D28" i="4" s="1"/>
  <c r="H58" i="8"/>
  <c r="J54" i="8"/>
  <c r="L45" i="8"/>
  <c r="O54" i="8"/>
  <c r="T54" i="8"/>
  <c r="D24" i="4" s="1"/>
  <c r="R49" i="8"/>
  <c r="T45" i="8"/>
  <c r="D15" i="4" s="1"/>
  <c r="M32" i="8"/>
  <c r="M40" i="8"/>
  <c r="Q45" i="8"/>
  <c r="E45" i="8"/>
  <c r="O49" i="8"/>
  <c r="D62" i="8"/>
  <c r="E32" i="8"/>
  <c r="D32" i="8"/>
  <c r="AM60" i="4"/>
  <c r="AM59" i="4"/>
  <c r="AM58" i="4"/>
  <c r="AM57" i="4"/>
  <c r="AM56" i="4"/>
  <c r="AM55" i="4"/>
  <c r="AM54" i="4"/>
  <c r="AM53" i="4"/>
  <c r="AM52" i="4"/>
  <c r="AM51" i="4"/>
  <c r="AM50" i="4"/>
  <c r="AM49" i="4"/>
  <c r="AM48" i="4"/>
  <c r="AB30" i="4" s="1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K60" i="4"/>
  <c r="AK59" i="4"/>
  <c r="AK58" i="4"/>
  <c r="AK57" i="4"/>
  <c r="AK56" i="4"/>
  <c r="AK55" i="4"/>
  <c r="AK54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9" i="4"/>
  <c r="D19" i="4" l="1"/>
  <c r="D32" i="4"/>
  <c r="T33" i="8"/>
  <c r="T66" i="8"/>
  <c r="H66" i="8"/>
  <c r="O33" i="8"/>
  <c r="K66" i="8"/>
  <c r="H33" i="8"/>
  <c r="L66" i="8"/>
  <c r="F66" i="8"/>
  <c r="N66" i="8"/>
  <c r="Q66" i="8"/>
  <c r="E66" i="8"/>
  <c r="M66" i="8"/>
  <c r="G66" i="8"/>
  <c r="I66" i="8"/>
  <c r="R66" i="8"/>
  <c r="J66" i="8"/>
  <c r="O66" i="8"/>
  <c r="D66" i="8"/>
  <c r="P66" i="8"/>
  <c r="S66" i="8"/>
  <c r="AB29" i="4"/>
  <c r="AB28" i="4" s="1"/>
  <c r="AB34" i="4"/>
  <c r="AB33" i="4"/>
  <c r="AB12" i="4"/>
  <c r="AB16" i="4"/>
  <c r="AB21" i="4"/>
  <c r="AB22" i="4"/>
  <c r="AB25" i="4"/>
  <c r="AB11" i="4"/>
  <c r="AB13" i="4"/>
  <c r="AB17" i="4"/>
  <c r="AB26" i="4"/>
  <c r="AB20" i="4"/>
  <c r="D33" i="8"/>
  <c r="Q33" i="8"/>
  <c r="M33" i="8"/>
  <c r="I33" i="8"/>
  <c r="N33" i="8"/>
  <c r="P33" i="8"/>
  <c r="J33" i="8"/>
  <c r="R33" i="8"/>
  <c r="E33" i="8"/>
  <c r="G33" i="8"/>
  <c r="F33" i="8"/>
  <c r="K33" i="8"/>
  <c r="S33" i="8"/>
  <c r="L33" i="8"/>
  <c r="E11" i="4"/>
  <c r="E30" i="4"/>
  <c r="F30" i="4" s="1"/>
  <c r="E12" i="4"/>
  <c r="E16" i="4"/>
  <c r="E29" i="4"/>
  <c r="F29" i="4" s="1"/>
  <c r="E34" i="4"/>
  <c r="F34" i="4" s="1"/>
  <c r="E20" i="4"/>
  <c r="E33" i="4"/>
  <c r="F33" i="4" s="1"/>
  <c r="E21" i="4"/>
  <c r="E25" i="4"/>
  <c r="E13" i="4"/>
  <c r="F13" i="4" s="1"/>
  <c r="E17" i="4"/>
  <c r="F17" i="4" s="1"/>
  <c r="E22" i="4"/>
  <c r="E26" i="4"/>
  <c r="D36" i="4" l="1"/>
  <c r="AB32" i="4"/>
  <c r="F22" i="4"/>
  <c r="F21" i="4"/>
  <c r="F26" i="4"/>
  <c r="F25" i="4"/>
  <c r="F20" i="4"/>
  <c r="F12" i="4"/>
  <c r="F16" i="4"/>
  <c r="AB15" i="4"/>
  <c r="F11" i="4"/>
  <c r="AB19" i="4"/>
  <c r="AB10" i="4"/>
  <c r="AB24" i="4"/>
  <c r="E28" i="4"/>
  <c r="F28" i="4" s="1"/>
  <c r="E32" i="4"/>
  <c r="F32" i="4" s="1"/>
  <c r="E24" i="4"/>
  <c r="E10" i="4"/>
  <c r="E15" i="4"/>
  <c r="E19" i="4"/>
  <c r="F19" i="4" l="1"/>
  <c r="F15" i="4"/>
  <c r="F10" i="4"/>
  <c r="AB36" i="4"/>
  <c r="F24" i="4"/>
  <c r="E36" i="4"/>
  <c r="F36" i="4" l="1"/>
</calcChain>
</file>

<file path=xl/sharedStrings.xml><?xml version="1.0" encoding="utf-8"?>
<sst xmlns="http://schemas.openxmlformats.org/spreadsheetml/2006/main" count="6576" uniqueCount="208">
  <si>
    <t>DIMENSIONES DE LA BASE DE DATOS DE MAPA DEL TALENTO DE LAS CC. AA.</t>
  </si>
  <si>
    <t>Territorios</t>
  </si>
  <si>
    <t>España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</si>
  <si>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</si>
  <si>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</si>
  <si>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</si>
  <si>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</si>
  <si>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</si>
  <si>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</si>
  <si>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</si>
  <si>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</si>
  <si>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</si>
  <si>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</si>
  <si>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</si>
  <si>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</si>
  <si>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</si>
  <si>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</si>
  <si>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</si>
  <si>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</si>
  <si>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</si>
  <si>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Pilares del Talento</t>
  </si>
  <si>
    <t>Cod_Pilar</t>
  </si>
  <si>
    <t>Pilar</t>
  </si>
  <si>
    <t>Facilitar</t>
  </si>
  <si>
    <t>Retener</t>
  </si>
  <si>
    <t>Atraer</t>
  </si>
  <si>
    <t>Conocimiento</t>
  </si>
  <si>
    <t>Crecer</t>
  </si>
  <si>
    <t>Ámbitos del talento</t>
  </si>
  <si>
    <t>Cod_Ámbito</t>
  </si>
  <si>
    <t>Ámbito</t>
  </si>
  <si>
    <t>1.1</t>
  </si>
  <si>
    <t>1.2</t>
  </si>
  <si>
    <t>1.3</t>
  </si>
  <si>
    <t>2.1</t>
  </si>
  <si>
    <t>2.2</t>
  </si>
  <si>
    <t>3.1</t>
  </si>
  <si>
    <t>3.2</t>
  </si>
  <si>
    <t>3.3</t>
  </si>
  <si>
    <t>4.1</t>
  </si>
  <si>
    <t>4.2</t>
  </si>
  <si>
    <t>5.1</t>
  </si>
  <si>
    <t>5.2</t>
  </si>
  <si>
    <t>Apertura externa</t>
  </si>
  <si>
    <t>Apertura interna</t>
  </si>
  <si>
    <t>Entorno regulatorio</t>
  </si>
  <si>
    <t>Entorno de mercado</t>
  </si>
  <si>
    <t>Aprendizaje a lo largo de la vida</t>
  </si>
  <si>
    <t>Educación formal</t>
  </si>
  <si>
    <t>Acceso a oportunidades de crecimiento</t>
  </si>
  <si>
    <t>Sostenibilidad</t>
  </si>
  <si>
    <t>Estilo de vida</t>
  </si>
  <si>
    <t>Cualificaciones de nivel medio</t>
  </si>
  <si>
    <t>Cualificaciones de nivel superior</t>
  </si>
  <si>
    <t>Impacto del talento</t>
  </si>
  <si>
    <t>6.1</t>
  </si>
  <si>
    <t>6.2</t>
  </si>
  <si>
    <t>Capacidades y vocaciones técnicas</t>
  </si>
  <si>
    <t>Entorno de los negocios y mercado de trabajo</t>
  </si>
  <si>
    <t>Empleabilidad</t>
  </si>
  <si>
    <t>Cod_Indicador</t>
  </si>
  <si>
    <t>1.1.1</t>
  </si>
  <si>
    <t>1.1.2</t>
  </si>
  <si>
    <t>1.2.1</t>
  </si>
  <si>
    <t>1.1.3</t>
  </si>
  <si>
    <t>1.2.2</t>
  </si>
  <si>
    <t>1.2.3</t>
  </si>
  <si>
    <t>1.2.4</t>
  </si>
  <si>
    <t>1.2.5</t>
  </si>
  <si>
    <t>1.3.1</t>
  </si>
  <si>
    <t>1.3.2</t>
  </si>
  <si>
    <t>1.3.3</t>
  </si>
  <si>
    <t>2.1.1</t>
  </si>
  <si>
    <t>2.1.2</t>
  </si>
  <si>
    <t>2.1.3</t>
  </si>
  <si>
    <t>2.1.4</t>
  </si>
  <si>
    <t>2.1.5</t>
  </si>
  <si>
    <t>Indicador de la eficacia de la administración</t>
  </si>
  <si>
    <t>Estabilidad política y ausencia de violencia</t>
  </si>
  <si>
    <t>Indicador de percepción de la corrupción</t>
  </si>
  <si>
    <t>Facilidad para hacer negocios</t>
  </si>
  <si>
    <t>Gasto en I+D</t>
  </si>
  <si>
    <t>Infraestructuras TIC</t>
  </si>
  <si>
    <t>Utilización de la tecnología</t>
  </si>
  <si>
    <t>Políticas activas de empleo</t>
  </si>
  <si>
    <t>Relación paga/productividad</t>
  </si>
  <si>
    <t>Presencia empresas extranjeras</t>
  </si>
  <si>
    <t>IED y transferencia de tecnología</t>
  </si>
  <si>
    <t>Migrantes adultos</t>
  </si>
  <si>
    <t>Estudiantes internacionales</t>
  </si>
  <si>
    <t>Atracción de talento</t>
  </si>
  <si>
    <t>Aceptación de las minorías</t>
  </si>
  <si>
    <t>2.2.1</t>
  </si>
  <si>
    <t>2.2.2</t>
  </si>
  <si>
    <t>Aceptación de los inmigrantes</t>
  </si>
  <si>
    <t>Mujeres universitarias</t>
  </si>
  <si>
    <t>2.2.3</t>
  </si>
  <si>
    <t>2.2.4</t>
  </si>
  <si>
    <t>2.2.5</t>
  </si>
  <si>
    <t>Brecha salarial</t>
  </si>
  <si>
    <t>Oportunidades de liderazgo de las mujeres</t>
  </si>
  <si>
    <t>Matriculación en FP</t>
  </si>
  <si>
    <t>Matriculación en estudios superiores</t>
  </si>
  <si>
    <t>3.1.1</t>
  </si>
  <si>
    <t>3.1.2</t>
  </si>
  <si>
    <t>Gasto en educación superior</t>
  </si>
  <si>
    <t>Lectura, matemáticas y ciencias</t>
  </si>
  <si>
    <t>Empresas que ofrecen formación profesional</t>
  </si>
  <si>
    <t>3.1.3</t>
  </si>
  <si>
    <t>3.1.4</t>
  </si>
  <si>
    <t>3.1.5</t>
  </si>
  <si>
    <t>3.2.1</t>
  </si>
  <si>
    <t>3.2.2</t>
  </si>
  <si>
    <t>Formación en el puesto de trabajo</t>
  </si>
  <si>
    <t>Utilización de redes virtuales sociales</t>
  </si>
  <si>
    <t>Utilización de redes virtuales profesionales</t>
  </si>
  <si>
    <t>3.3.1</t>
  </si>
  <si>
    <t>3.3.2</t>
  </si>
  <si>
    <t>Contribución del trabajo al sistema de pensiones</t>
  </si>
  <si>
    <t>4.1.1</t>
  </si>
  <si>
    <t>Protección social</t>
  </si>
  <si>
    <t>4.1.2</t>
  </si>
  <si>
    <t>Protección medio ambiente</t>
  </si>
  <si>
    <t>Indicador de seguridad personal</t>
  </si>
  <si>
    <t>4.2.1</t>
  </si>
  <si>
    <t>4.2.2</t>
  </si>
  <si>
    <t>Médicos por 100.000 habitantes</t>
  </si>
  <si>
    <t>4.2.3</t>
  </si>
  <si>
    <t>5.1.1</t>
  </si>
  <si>
    <t>Población con educación secundaria</t>
  </si>
  <si>
    <t>Población activa con educación secundaria</t>
  </si>
  <si>
    <t>5.1.2</t>
  </si>
  <si>
    <t>5.1.3</t>
  </si>
  <si>
    <t>5.1.4</t>
  </si>
  <si>
    <t>5.2.1</t>
  </si>
  <si>
    <t>5.2.2</t>
  </si>
  <si>
    <t xml:space="preserve">Técnicos y profesionales asociados </t>
  </si>
  <si>
    <t>Productividad por trabajador</t>
  </si>
  <si>
    <r>
      <t xml:space="preserve">Desarrollo de </t>
    </r>
    <r>
      <rPr>
        <i/>
        <sz val="9.5"/>
        <rFont val="Arial"/>
        <family val="2"/>
      </rPr>
      <t>clústeres</t>
    </r>
  </si>
  <si>
    <r>
      <t xml:space="preserve">Gestión profesional del </t>
    </r>
    <r>
      <rPr>
        <i/>
        <sz val="9.5"/>
        <rFont val="Arial"/>
        <family val="2"/>
      </rPr>
      <t>management</t>
    </r>
  </si>
  <si>
    <r>
      <t>Ranking</t>
    </r>
    <r>
      <rPr>
        <sz val="9.5"/>
        <rFont val="Arial"/>
        <family val="2"/>
      </rPr>
      <t xml:space="preserve"> universidades</t>
    </r>
  </si>
  <si>
    <t>Facilidad para encontrar trabajadores cualificados</t>
  </si>
  <si>
    <t>Correspondencia entre conocimientos y educación superior</t>
  </si>
  <si>
    <t>6.1.1</t>
  </si>
  <si>
    <t>Población activa con educación superior</t>
  </si>
  <si>
    <t>Población con educación superior</t>
  </si>
  <si>
    <t>Profesionales</t>
  </si>
  <si>
    <t>Investigadores</t>
  </si>
  <si>
    <t>Alta dirección (oficiales y gestores senior)</t>
  </si>
  <si>
    <t>Disponibilidad de científicos e ingenieros</t>
  </si>
  <si>
    <t>6.1.2</t>
  </si>
  <si>
    <t>6.1.3</t>
  </si>
  <si>
    <t>6.1.4</t>
  </si>
  <si>
    <t>6.1.5</t>
  </si>
  <si>
    <t>6.1.6</t>
  </si>
  <si>
    <t>6.2.1</t>
  </si>
  <si>
    <t>Exportaciones de alto valor añadido</t>
  </si>
  <si>
    <t>Actividad emprendedora de nuevos productos</t>
  </si>
  <si>
    <t>Nuevos registros de empresas</t>
  </si>
  <si>
    <t>Artículos en revistas científicas</t>
  </si>
  <si>
    <t>6.2.2</t>
  </si>
  <si>
    <t>6.2.3</t>
  </si>
  <si>
    <t>6.2.4</t>
  </si>
  <si>
    <t>6.2.5</t>
  </si>
  <si>
    <r>
      <t xml:space="preserve">Subíndice de </t>
    </r>
    <r>
      <rPr>
        <i/>
        <sz val="9.5"/>
        <color rgb="FF000000"/>
        <rFont val="Arial"/>
        <family val="2"/>
      </rPr>
      <t>output</t>
    </r>
    <r>
      <rPr>
        <sz val="9.5"/>
        <color rgb="FF000000"/>
        <rFont val="Arial"/>
        <family val="2"/>
      </rPr>
      <t xml:space="preserve"> innovador</t>
    </r>
  </si>
  <si>
    <t>Territorio</t>
  </si>
  <si>
    <t>Indicador</t>
  </si>
  <si>
    <t>Ranking</t>
  </si>
  <si>
    <t>-</t>
  </si>
  <si>
    <t>Puntuación Índice 2019</t>
  </si>
  <si>
    <t>Seleccionar la comunidad autónoma de la lista:</t>
  </si>
  <si>
    <t>Media España</t>
  </si>
  <si>
    <t>España = 100</t>
  </si>
  <si>
    <t>Puntuación</t>
  </si>
  <si>
    <t>Global</t>
  </si>
  <si>
    <t>1. Facilitar</t>
  </si>
  <si>
    <t>2. Atraer</t>
  </si>
  <si>
    <t>3. Crecer</t>
  </si>
  <si>
    <t>4. Retener</t>
  </si>
  <si>
    <t>6. Conocimiento</t>
  </si>
  <si>
    <t>Comunidad Líder</t>
  </si>
  <si>
    <t>CUADRO RESUMEN POR PILARES Y ÁMBITOS</t>
  </si>
  <si>
    <t>PILAR 1</t>
  </si>
  <si>
    <t>FACILITAR</t>
  </si>
  <si>
    <t>INDICADOR GLOBAL</t>
  </si>
  <si>
    <t>PILAR 2</t>
  </si>
  <si>
    <t>ATRAER</t>
  </si>
  <si>
    <t>PILAR 3</t>
  </si>
  <si>
    <t>CRECER</t>
  </si>
  <si>
    <t>PILAR 4</t>
  </si>
  <si>
    <t>RETENER</t>
  </si>
  <si>
    <t>PILAR 5</t>
  </si>
  <si>
    <t>CONOCIMIENTO</t>
  </si>
  <si>
    <t>PILAR 6</t>
  </si>
  <si>
    <t>Ranking global</t>
  </si>
  <si>
    <t>Leyenda gráficos</t>
  </si>
  <si>
    <r>
      <t xml:space="preserve">Desarrollo de </t>
    </r>
    <r>
      <rPr>
        <i/>
        <sz val="10"/>
        <rFont val="Tahoma"/>
        <family val="2"/>
      </rPr>
      <t>clústeres</t>
    </r>
  </si>
  <si>
    <r>
      <t xml:space="preserve">Gestión profesional del </t>
    </r>
    <r>
      <rPr>
        <i/>
        <sz val="10"/>
        <rFont val="Tahoma"/>
        <family val="2"/>
      </rPr>
      <t>management</t>
    </r>
  </si>
  <si>
    <t>Ranking universidades</t>
  </si>
  <si>
    <r>
      <t xml:space="preserve">Subíndice de </t>
    </r>
    <r>
      <rPr>
        <i/>
        <sz val="10"/>
        <color rgb="FF000000"/>
        <rFont val="Tahoma"/>
        <family val="2"/>
      </rPr>
      <t>output</t>
    </r>
    <r>
      <rPr>
        <sz val="10"/>
        <color rgb="FF000000"/>
        <rFont val="Tahoma"/>
        <family val="2"/>
      </rPr>
      <t xml:space="preserve"> innovador</t>
    </r>
  </si>
  <si>
    <t>5. Cap. técnicas</t>
  </si>
  <si>
    <t>*La variable puntuación está acotada entre los valores 0 y 100.</t>
  </si>
  <si>
    <t>PUNTUACIÓN RESPECTO A  LA MEDIA</t>
  </si>
  <si>
    <t>DISTANCIA RESPECTO A LA MEDIA Y LÍDER DE CADA PILAR</t>
  </si>
  <si>
    <t>CUADRO RESUMEN POR CC.AA.: PUNTUACIÓN POR PILARES Y ÁMBITOS</t>
  </si>
  <si>
    <t>CUADRO RESUMEN POR CC.AA.: RANKING POR PILARES Y ÁMBITOS</t>
  </si>
  <si>
    <t>Indicadores del talento (Índice)</t>
  </si>
  <si>
    <t>CAPACIDADES Y VOCACIONES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</si>
</sst>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8"/>
      <name val="Tahoma"/>
      <family val="2"/>
    </font>
    <font>
      <b/>
      <sz val="10"/>
      <color theme="8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rgb="FF006265"/>
      <name val="Tahoma"/>
      <family val="2"/>
    </font>
    <font>
      <i/>
      <sz val="9.5"/>
      <color rgb="FF000000"/>
      <name val="Arial"/>
      <family val="2"/>
    </font>
    <font>
      <i/>
      <sz val="9.5"/>
      <name val="Arial"/>
      <family val="2"/>
    </font>
    <font>
      <sz val="9.5"/>
      <name val="Arial"/>
      <family val="2"/>
    </font>
    <font>
      <sz val="9.5"/>
      <color rgb="FF000000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/>
      <name val="Tahoma"/>
      <family val="2"/>
    </font>
    <font>
      <b/>
      <sz val="11"/>
      <name val="Tahoma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Tahoma"/>
      <family val="2"/>
    </font>
    <font>
      <i/>
      <sz val="10"/>
      <name val="Tahoma"/>
      <family val="2"/>
    </font>
    <font>
      <i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2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2A4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9" fillId="2" borderId="5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/>
    <xf numFmtId="0" fontId="8" fillId="2" borderId="5" xfId="0" applyFont="1" applyFill="1" applyBorder="1"/>
    <xf numFmtId="0" fontId="2" fillId="2" borderId="0" xfId="0" applyFont="1" applyFill="1" applyAlignment="1">
      <alignment vertical="center"/>
    </xf>
    <xf numFmtId="0" fontId="8" fillId="2" borderId="7" xfId="0" applyFont="1" applyFill="1" applyBorder="1"/>
    <xf numFmtId="0" fontId="8" fillId="2" borderId="6" xfId="0" applyFont="1" applyFill="1" applyBorder="1" applyAlignment="1">
      <alignment horizontal="center"/>
    </xf>
    <xf numFmtId="0" fontId="5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8" fillId="2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indent="1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" fontId="0" fillId="0" borderId="0" xfId="0" applyNumberFormat="1"/>
    <xf numFmtId="164" fontId="14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1" fontId="7" fillId="0" borderId="0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wrapText="1"/>
    </xf>
    <xf numFmtId="0" fontId="7" fillId="4" borderId="0" xfId="0" applyFont="1" applyFill="1" applyBorder="1" applyAlignment="1">
      <alignment horizontal="left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4" fontId="19" fillId="2" borderId="0" xfId="0" applyNumberFormat="1" applyFont="1" applyFill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horizontal="right" vertical="center"/>
    </xf>
    <xf numFmtId="1" fontId="7" fillId="2" borderId="15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horizontal="right" vertical="center"/>
    </xf>
    <xf numFmtId="1" fontId="2" fillId="2" borderId="7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vertical="center"/>
    </xf>
    <xf numFmtId="0" fontId="24" fillId="2" borderId="0" xfId="0" quotePrefix="1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7">
    <cellStyle name="ANCLAS,REZONES Y SUS PARTES,DE FUNDICION,DE HIERRO O DE ACERO" xfId="1"/>
    <cellStyle name="Normal" xfId="0" builtinId="0"/>
    <cellStyle name="Normal 2" xfId="2"/>
    <cellStyle name="Normal 2 2" xfId="3"/>
    <cellStyle name="Normal 2 3" xfId="4"/>
    <cellStyle name="Normal 3" xfId="5"/>
    <cellStyle name="Porcentaje 2" xfId="6"/>
  </cellStyles>
  <dxfs count="42"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FBF"/>
        </patternFill>
      </fill>
    </dxf>
    <dxf>
      <font>
        <color theme="0"/>
      </font>
      <fill>
        <patternFill>
          <bgColor rgb="FFFF404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E1FFE1"/>
        </patternFill>
      </fill>
    </dxf>
    <dxf>
      <fill>
        <patternFill>
          <bgColor rgb="FFFFE48F"/>
        </patternFill>
      </fill>
    </dxf>
  </dxfs>
  <tableStyles count="0" defaultTableStyle="TableStyleMedium2" defaultPivotStyle="PivotStyleLight16"/>
  <colors>
    <mruColors>
      <color rgb="FF00A2A4"/>
      <color rgb="FF0062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49563895951391"/>
          <c:y val="0.10863378852232494"/>
          <c:w val="0.44416008931497414"/>
          <c:h val="0.61582070355631002"/>
        </c:manualLayout>
      </c:layout>
      <c:radarChart>
        <c:radarStyle val="marker"/>
        <c:varyColors val="0"/>
        <c:ser>
          <c:idx val="1"/>
          <c:order val="0"/>
          <c:tx>
            <c:strRef>
              <c:f>'Por CC.AA.'!$E$1</c:f>
              <c:strCache>
                <c:ptCount val="1"/>
                <c:pt idx="0">
                  <c:v>Murcia, Región de</c:v>
                </c:pt>
              </c:strCache>
            </c:strRef>
          </c:tx>
          <c:spPr>
            <a:ln w="38100">
              <a:solidFill>
                <a:srgbClr val="8EB4E3"/>
              </a:solidFill>
              <a:prstDash val="solid"/>
            </a:ln>
          </c:spPr>
          <c:marker>
            <c:symbol val="none"/>
          </c:marker>
          <c:cat>
            <c:strRef>
              <c:f>'Por CC.AA.'!$AC$40:$AC$45</c:f>
              <c:strCache>
                <c:ptCount val="6"/>
                <c:pt idx="0">
                  <c:v>1. Facilitar</c:v>
                </c:pt>
                <c:pt idx="1">
                  <c:v>2. Atraer</c:v>
                </c:pt>
                <c:pt idx="2">
                  <c:v>3. Crecer</c:v>
                </c:pt>
                <c:pt idx="3">
                  <c:v>4. Retener</c:v>
                </c:pt>
                <c:pt idx="4">
                  <c:v>5. Cap. técnicas</c:v>
                </c:pt>
                <c:pt idx="5">
                  <c:v>6. Conocimiento</c:v>
                </c:pt>
              </c:strCache>
            </c:strRef>
          </c:cat>
          <c:val>
            <c:numRef>
              <c:f>('Por CC.AA.'!$E$10,'Por CC.AA.'!$E$15,'Por CC.AA.'!$E$19,'Por CC.AA.'!$E$24,'Por CC.AA.'!$E$28,'Por CC.AA.'!$E$32)</c:f>
              <c:numCache>
                <c:formatCode>0.0</c:formatCode>
                <c:ptCount val="6"/>
                <c:pt idx="0">
                  <c:v>41.740252127168667</c:v>
                </c:pt>
                <c:pt idx="1">
                  <c:v>39.924706341857046</c:v>
                </c:pt>
                <c:pt idx="2">
                  <c:v>29.120278363092012</c:v>
                </c:pt>
                <c:pt idx="3">
                  <c:v>34.000665426997273</c:v>
                </c:pt>
                <c:pt idx="4">
                  <c:v>36.332202577439226</c:v>
                </c:pt>
                <c:pt idx="5">
                  <c:v>28.41061494644164</c:v>
                </c:pt>
              </c:numCache>
            </c:numRef>
          </c:val>
        </c:ser>
        <c:ser>
          <c:idx val="2"/>
          <c:order val="1"/>
          <c:tx>
            <c:strRef>
              <c:f>'Por CC.AA.'!$AB$8</c:f>
              <c:strCache>
                <c:ptCount val="1"/>
                <c:pt idx="0">
                  <c:v>España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'Por CC.AA.'!$AC$40:$AC$45</c:f>
              <c:strCache>
                <c:ptCount val="6"/>
                <c:pt idx="0">
                  <c:v>1. Facilitar</c:v>
                </c:pt>
                <c:pt idx="1">
                  <c:v>2. Atraer</c:v>
                </c:pt>
                <c:pt idx="2">
                  <c:v>3. Crecer</c:v>
                </c:pt>
                <c:pt idx="3">
                  <c:v>4. Retener</c:v>
                </c:pt>
                <c:pt idx="4">
                  <c:v>5. Cap. técnicas</c:v>
                </c:pt>
                <c:pt idx="5">
                  <c:v>6. Conocimiento</c:v>
                </c:pt>
              </c:strCache>
            </c:strRef>
          </c:cat>
          <c:val>
            <c:numRef>
              <c:f>('Por CC.AA.'!$AB$10,'Por CC.AA.'!$AB$15,'Por CC.AA.'!$AB$19,'Por CC.AA.'!$AB$24,'Por CC.AA.'!$AB$28,'Por CC.AA.'!$AB$32)</c:f>
              <c:numCache>
                <c:formatCode>0.0</c:formatCode>
                <c:ptCount val="6"/>
                <c:pt idx="0">
                  <c:v>47.544512296572826</c:v>
                </c:pt>
                <c:pt idx="1">
                  <c:v>50.42351198988176</c:v>
                </c:pt>
                <c:pt idx="2">
                  <c:v>48.458316235105535</c:v>
                </c:pt>
                <c:pt idx="3">
                  <c:v>45.852835517088195</c:v>
                </c:pt>
                <c:pt idx="4">
                  <c:v>51.565325494623877</c:v>
                </c:pt>
                <c:pt idx="5">
                  <c:v>47.508325437316046</c:v>
                </c:pt>
              </c:numCache>
            </c:numRef>
          </c:val>
        </c:ser>
        <c:ser>
          <c:idx val="0"/>
          <c:order val="2"/>
          <c:tx>
            <c:strRef>
              <c:f>'Por CC.AA.'!$AC$8</c:f>
              <c:strCache>
                <c:ptCount val="1"/>
                <c:pt idx="0">
                  <c:v>Comunidad Líder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'Por CC.AA.'!$AC$40:$AC$45</c:f>
              <c:strCache>
                <c:ptCount val="6"/>
                <c:pt idx="0">
                  <c:v>1. Facilitar</c:v>
                </c:pt>
                <c:pt idx="1">
                  <c:v>2. Atraer</c:v>
                </c:pt>
                <c:pt idx="2">
                  <c:v>3. Crecer</c:v>
                </c:pt>
                <c:pt idx="3">
                  <c:v>4. Retener</c:v>
                </c:pt>
                <c:pt idx="4">
                  <c:v>5. Cap. técnicas</c:v>
                </c:pt>
                <c:pt idx="5">
                  <c:v>6. Conocimiento</c:v>
                </c:pt>
              </c:strCache>
            </c:strRef>
          </c:cat>
          <c:val>
            <c:numRef>
              <c:f>('Por CC.AA.'!$AC$10,'Por CC.AA.'!$AC$15,'Por CC.AA.'!$AC$19,'Por CC.AA.'!$AC$24,'Por CC.AA.'!$AC$28,'Por CC.AA.'!$AC$32)</c:f>
              <c:numCache>
                <c:formatCode>0.0</c:formatCode>
                <c:ptCount val="6"/>
                <c:pt idx="0">
                  <c:v>69.405597231175349</c:v>
                </c:pt>
                <c:pt idx="1">
                  <c:v>66.923690599525443</c:v>
                </c:pt>
                <c:pt idx="2">
                  <c:v>76.108674358435977</c:v>
                </c:pt>
                <c:pt idx="3">
                  <c:v>87.606082885973251</c:v>
                </c:pt>
                <c:pt idx="4">
                  <c:v>84.187568040196339</c:v>
                </c:pt>
                <c:pt idx="5">
                  <c:v>84.398279189228305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687808"/>
        <c:axId val="413433856"/>
      </c:radarChart>
      <c:catAx>
        <c:axId val="41368780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413433856"/>
        <c:crosses val="autoZero"/>
        <c:auto val="1"/>
        <c:lblAlgn val="ctr"/>
        <c:lblOffset val="100"/>
        <c:noMultiLvlLbl val="0"/>
      </c:catAx>
      <c:valAx>
        <c:axId val="413433856"/>
        <c:scaling>
          <c:orientation val="minMax"/>
          <c:max val="100"/>
          <c:min val="0"/>
        </c:scaling>
        <c:delete val="1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in"/>
        <c:minorTickMark val="none"/>
        <c:tickLblPos val="nextTo"/>
        <c:crossAx val="413687808"/>
        <c:crosses val="autoZero"/>
        <c:crossBetween val="between"/>
        <c:majorUnit val="20"/>
        <c:minorUnit val="10"/>
      </c:valAx>
      <c:spPr>
        <a:noFill/>
      </c:spPr>
    </c:plotArea>
    <c:legend>
      <c:legendPos val="b"/>
      <c:layout>
        <c:manualLayout>
          <c:xMode val="edge"/>
          <c:yMode val="edge"/>
          <c:x val="5.3059957277496295E-2"/>
          <c:y val="0.87119562181405763"/>
          <c:w val="0.9"/>
          <c:h val="9.52762066308704E-2"/>
        </c:manualLayout>
      </c:layout>
      <c:overlay val="0"/>
      <c:txPr>
        <a:bodyPr/>
        <a:lstStyle/>
        <a:p>
          <a:pPr>
            <a:defRPr sz="900" b="0"/>
          </a:pPr>
          <a:endParaRPr lang="es-ES"/>
        </a:p>
      </c:txPr>
    </c:legend>
    <c:plotVisOnly val="1"/>
    <c:dispBlanksAs val="gap"/>
    <c:showDLblsOverMax val="0"/>
  </c:chart>
  <c:spPr>
    <a:noFill/>
    <a:ln w="6350">
      <a:solidFill>
        <a:schemeClr val="tx1"/>
      </a:solidFill>
    </a:ln>
  </c:spPr>
  <c:txPr>
    <a:bodyPr/>
    <a:lstStyle/>
    <a:p>
      <a:pPr>
        <a:defRPr sz="1000">
          <a:latin typeface="Tahoma" pitchFamily="34" charset="0"/>
          <a:ea typeface="Tahoma" pitchFamily="34" charset="0"/>
          <a:cs typeface="Tahoma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675603911784471"/>
          <c:y val="5.076467218361231E-2"/>
          <c:w val="0.67839781054891923"/>
          <c:h val="0.8564114983067360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'Por CC.AA.'!$B$6:$F$6</c:f>
              <c:strCache>
                <c:ptCount val="1"/>
                <c:pt idx="0">
                  <c:v>Murcia, Región de</c:v>
                </c:pt>
              </c:strCache>
            </c:strRef>
          </c:tx>
          <c:spPr>
            <a:solidFill>
              <a:srgbClr val="8EB4E3"/>
            </a:solidFill>
            <a:ln w="635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numFmt formatCode="#,##0.0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'Por CC.AA.'!$AC$40:$AC$46</c:f>
              <c:strCache>
                <c:ptCount val="7"/>
                <c:pt idx="0">
                  <c:v>1. Facilitar</c:v>
                </c:pt>
                <c:pt idx="1">
                  <c:v>2. Atraer</c:v>
                </c:pt>
                <c:pt idx="2">
                  <c:v>3. Crecer</c:v>
                </c:pt>
                <c:pt idx="3">
                  <c:v>4. Retener</c:v>
                </c:pt>
                <c:pt idx="4">
                  <c:v>5. Cap. técnicas</c:v>
                </c:pt>
                <c:pt idx="5">
                  <c:v>6. Conocimiento</c:v>
                </c:pt>
                <c:pt idx="6">
                  <c:v>Global</c:v>
                </c:pt>
              </c:strCache>
            </c:strRef>
          </c:cat>
          <c:val>
            <c:numRef>
              <c:f>('Por CC.AA.'!$E$10,'Por CC.AA.'!$E$15,'Por CC.AA.'!$E$19,'Por CC.AA.'!$E$24,'Por CC.AA.'!$E$28,'Por CC.AA.'!$E$32,'Por CC.AA.'!$E$36)</c:f>
              <c:numCache>
                <c:formatCode>0.0</c:formatCode>
                <c:ptCount val="7"/>
                <c:pt idx="0">
                  <c:v>41.740252127168667</c:v>
                </c:pt>
                <c:pt idx="1">
                  <c:v>39.924706341857046</c:v>
                </c:pt>
                <c:pt idx="2">
                  <c:v>29.120278363092012</c:v>
                </c:pt>
                <c:pt idx="3">
                  <c:v>34.000665426997273</c:v>
                </c:pt>
                <c:pt idx="4">
                  <c:v>36.332202577439226</c:v>
                </c:pt>
                <c:pt idx="5">
                  <c:v>28.41061494644164</c:v>
                </c:pt>
                <c:pt idx="6">
                  <c:v>34.921453297165982</c:v>
                </c:pt>
              </c:numCache>
            </c:numRef>
          </c:val>
        </c:ser>
        <c:ser>
          <c:idx val="0"/>
          <c:order val="1"/>
          <c:tx>
            <c:strRef>
              <c:f>'Por CC.AA.'!$AB$8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dLbls>
            <c:dLbl>
              <c:idx val="0"/>
              <c:layout>
                <c:manualLayout>
                  <c:x val="-0.26248323326919493"/>
                  <c:y val="2.118816446083749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4131855938315103"/>
                  <c:y val="2.542579735300499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27941750635076917"/>
                  <c:y val="2.542579735300499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6671663483085567"/>
                  <c:y val="2.5425797353004992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24978502908900679"/>
                  <c:y val="-2.4154507485354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28788430947409066"/>
                  <c:y val="8.475265785321647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26248323326919493"/>
                  <c:y val="1.2712898676502496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'Por CC.AA.'!$AC$40:$AC$46</c:f>
              <c:strCache>
                <c:ptCount val="7"/>
                <c:pt idx="0">
                  <c:v>1. Facilitar</c:v>
                </c:pt>
                <c:pt idx="1">
                  <c:v>2. Atraer</c:v>
                </c:pt>
                <c:pt idx="2">
                  <c:v>3. Crecer</c:v>
                </c:pt>
                <c:pt idx="3">
                  <c:v>4. Retener</c:v>
                </c:pt>
                <c:pt idx="4">
                  <c:v>5. Cap. técnicas</c:v>
                </c:pt>
                <c:pt idx="5">
                  <c:v>6. Conocimiento</c:v>
                </c:pt>
                <c:pt idx="6">
                  <c:v>Global</c:v>
                </c:pt>
              </c:strCache>
            </c:strRef>
          </c:cat>
          <c:val>
            <c:numRef>
              <c:f>('Por CC.AA.'!$AB$10,'Por CC.AA.'!$AB$15,'Por CC.AA.'!$AB$19,'Por CC.AA.'!$AB$24,'Por CC.AA.'!$AB$28,'Por CC.AA.'!$AB$32,'Por CC.AA.'!$AB$36)</c:f>
              <c:numCache>
                <c:formatCode>0.0</c:formatCode>
                <c:ptCount val="7"/>
                <c:pt idx="0">
                  <c:v>47.544512296572826</c:v>
                </c:pt>
                <c:pt idx="1">
                  <c:v>50.42351198988176</c:v>
                </c:pt>
                <c:pt idx="2">
                  <c:v>48.458316235105535</c:v>
                </c:pt>
                <c:pt idx="3">
                  <c:v>45.852835517088195</c:v>
                </c:pt>
                <c:pt idx="4">
                  <c:v>51.565325494623877</c:v>
                </c:pt>
                <c:pt idx="5">
                  <c:v>47.508325437316046</c:v>
                </c:pt>
                <c:pt idx="6">
                  <c:v>48.558804495098038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0"/>
        <c:axId val="413689856"/>
        <c:axId val="413437312"/>
      </c:barChart>
      <c:catAx>
        <c:axId val="413689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413437312"/>
        <c:crosses val="autoZero"/>
        <c:auto val="1"/>
        <c:lblAlgn val="ctr"/>
        <c:lblOffset val="100"/>
        <c:noMultiLvlLbl val="0"/>
      </c:catAx>
      <c:valAx>
        <c:axId val="413437312"/>
        <c:scaling>
          <c:orientation val="minMax"/>
          <c:max val="100"/>
          <c:min val="0"/>
        </c:scaling>
        <c:delete val="1"/>
        <c:axPos val="t"/>
        <c:numFmt formatCode="General" sourceLinked="0"/>
        <c:majorTickMark val="none"/>
        <c:minorTickMark val="none"/>
        <c:tickLblPos val="high"/>
        <c:crossAx val="413689856"/>
        <c:crosses val="autoZero"/>
        <c:crossBetween val="between"/>
        <c:majorUnit val="20"/>
      </c:valAx>
      <c:spPr>
        <a:noFill/>
        <a:ln w="9525">
          <a:noFill/>
        </a:ln>
      </c:spPr>
    </c:plotArea>
    <c:legend>
      <c:legendPos val="b"/>
      <c:layout>
        <c:manualLayout>
          <c:xMode val="edge"/>
          <c:yMode val="edge"/>
          <c:x val="0.13158809649061037"/>
          <c:y val="0.93385761145748469"/>
          <c:w val="0.68285245657447247"/>
          <c:h val="6.3793233101981997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zero"/>
    <c:showDLblsOverMax val="0"/>
  </c:chart>
  <c:spPr>
    <a:noFill/>
    <a:ln>
      <a:solidFill>
        <a:sysClr val="windowText" lastClr="000000"/>
      </a:solidFill>
    </a:ln>
  </c:spPr>
  <c:txPr>
    <a:bodyPr/>
    <a:lstStyle/>
    <a:p>
      <a:pPr>
        <a:defRPr sz="1000">
          <a:latin typeface="Tahoma" pitchFamily="34" charset="0"/>
          <a:ea typeface="Tahoma" pitchFamily="34" charset="0"/>
          <a:cs typeface="Tahoma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280147</xdr:colOff>
      <xdr:row>25</xdr:row>
      <xdr:rowOff>143838</xdr:rowOff>
    </xdr:from>
    <xdr:to>
      <xdr:col>1</xdr:col>
      <xdr:colOff>1531775</xdr:colOff>
      <xdr:row>28</xdr:row>
      <xdr:rowOff>141040</xdr:rowOff>
    </xdr:to>
    <xdr:pic>
      <xdr:nvPicPr>
        <xdr:cNvPr id="2" name="1 Imagen">
          <a:extLst>
            <a:ext uri="{FF2B5EF4-FFF2-40B4-BE49-F238E27FC236}">
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95B40565-AA9A-4DDD-8D15-6D6B7C348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4088309"/>
          <a:ext cx="1542981" cy="467849"/>
        </a:xfrm>
        <a:prstGeom prst="rect">
          <a:avLst/>
        </a:prstGeom>
      </xdr:spPr>
    </xdr:pic>
    <xdr:clientData/>
  </xdr:twoCellAnchor>
  <xdr:twoCellAnchor editAs="oneCell">
    <xdr:from>
      <xdr:col>1</xdr:col>
      <xdr:colOff>1504221</xdr:colOff>
      <xdr:row>25</xdr:row>
      <xdr:rowOff>118293</xdr:rowOff>
    </xdr:from>
    <xdr:to>
      <xdr:col>3</xdr:col>
      <xdr:colOff>475267</xdr:colOff>
      <xdr:row>29</xdr:row>
      <xdr:rowOff>9703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221" y="4062764"/>
          <a:ext cx="1010517" cy="518939"/>
        </a:xfrm>
        <a:prstGeom prst="rect">
          <a:avLst/>
        </a:prstGeom>
      </xdr:spPr>
    </xdr:pic>
    <xdr:clientData/>
  </xdr:twoCellAnchor>
  <xdr:twoCellAnchor>
    <xdr:from>
      <xdr:col>3</xdr:col>
      <xdr:colOff>250916</xdr:colOff>
      <xdr:row>25</xdr:row>
      <xdr:rowOff>22412</xdr:rowOff>
    </xdr:from>
    <xdr:to>
      <xdr:col>6</xdr:col>
      <xdr:colOff>151718</xdr:colOff>
      <xdr:row>29</xdr:row>
      <xdr:rowOff>122149</xdr:rowOff>
    </xdr:to>
    <xdr:sp macro="" textlink="">
      <xdr:nvSpPr>
        <xdr:cNvPr id="4" name="3 CuadroTexto"/>
        <xdr:cNvSpPr txBox="1"/>
      </xdr:nvSpPr>
      <xdr:spPr>
        <a:xfrm>
          <a:off x="3052387" y="3966883"/>
          <a:ext cx="3957331" cy="727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ES" sz="900" b="1" baseline="0" smtClean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MAPA DEL TALENTO EN ESPAÑA 2019</a:t>
          </a:r>
        </a:p>
        <a:p>
          <a:pPr algn="r"/>
          <a:endParaRPr lang="es-ES" sz="400" baseline="0" smtClean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r"/>
          <a:r>
            <a:rPr lang="es-ES" sz="900" baseline="0" smtClean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Matilde Mas (Ivie y Universitat de València)</a:t>
          </a:r>
        </a:p>
        <a:p>
          <a:pPr algn="r"/>
          <a:r>
            <a:rPr lang="es-ES" sz="900" baseline="0" smtClean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Javier Quesada (Ivie y Universitat de València)</a:t>
          </a:r>
        </a:p>
        <a:p>
          <a:pPr algn="r"/>
          <a:r>
            <a:rPr lang="es-ES" sz="900" baseline="0" smtClean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Fernando Pascual (Ivie)</a:t>
          </a:r>
          <a:endParaRPr lang="es-ES" sz="90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</xdr:colOff>
      <xdr:row>23</xdr:row>
      <xdr:rowOff>0</xdr:rowOff>
    </xdr:from>
    <xdr:to>
      <xdr:col>11</xdr:col>
      <xdr:colOff>0</xdr:colOff>
      <xdr:row>37</xdr:row>
      <xdr:rowOff>179293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5</xdr:row>
      <xdr:rowOff>1</xdr:rowOff>
    </xdr:from>
    <xdr:to>
      <xdr:col>11</xdr:col>
      <xdr:colOff>0</xdr:colOff>
      <xdr:row>20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582707</xdr:colOff>
      <xdr:row>37</xdr:row>
      <xdr:rowOff>123264</xdr:rowOff>
    </xdr:from>
    <xdr:to>
      <xdr:col>6</xdr:col>
      <xdr:colOff>1110</xdr:colOff>
      <xdr:row>40</xdr:row>
      <xdr:rowOff>117193</xdr:rowOff>
    </xdr:to>
    <xdr:grpSp>
      <xdr:nvGrpSpPr>
        <xdr:cNvPr id="4" name="3 Grupo"/>
        <xdr:cNvGrpSpPr/>
      </xdr:nvGrpSpPr>
      <xdr:grpSpPr>
        <a:xfrm>
          <a:off x="5367619" y="7171764"/>
          <a:ext cx="1413050" cy="565429"/>
          <a:chOff x="8969470" y="5783036"/>
          <a:chExt cx="1592395" cy="687557"/>
        </a:xfrm>
      </xdr:grpSpPr>
      <xdr:sp macro="" textlink="">
        <xdr:nvSpPr>
          <xdr:cNvPr id="5" name="4 Rectángulo"/>
          <xdr:cNvSpPr/>
        </xdr:nvSpPr>
        <xdr:spPr>
          <a:xfrm>
            <a:off x="9307285" y="5783036"/>
            <a:ext cx="144000" cy="1440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6" name="5 Rectángulo"/>
          <xdr:cNvSpPr/>
        </xdr:nvSpPr>
        <xdr:spPr>
          <a:xfrm>
            <a:off x="9496969" y="5783036"/>
            <a:ext cx="144000" cy="1440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" name="6 Rectángulo"/>
          <xdr:cNvSpPr/>
        </xdr:nvSpPr>
        <xdr:spPr>
          <a:xfrm>
            <a:off x="9686653" y="5783036"/>
            <a:ext cx="144000" cy="144000"/>
          </a:xfrm>
          <a:prstGeom prst="rect">
            <a:avLst/>
          </a:prstGeom>
          <a:solidFill>
            <a:srgbClr val="FFE48F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8" name="7 Rectángulo"/>
          <xdr:cNvSpPr/>
        </xdr:nvSpPr>
        <xdr:spPr>
          <a:xfrm>
            <a:off x="9876337" y="5783036"/>
            <a:ext cx="144000" cy="144000"/>
          </a:xfrm>
          <a:prstGeom prst="rect">
            <a:avLst/>
          </a:prstGeom>
          <a:solidFill>
            <a:srgbClr val="E1FFE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9" name="8 Rectángulo"/>
          <xdr:cNvSpPr/>
        </xdr:nvSpPr>
        <xdr:spPr>
          <a:xfrm>
            <a:off x="10066021" y="5783036"/>
            <a:ext cx="144000" cy="144000"/>
          </a:xfrm>
          <a:prstGeom prst="rect">
            <a:avLst/>
          </a:prstGeom>
          <a:solidFill>
            <a:srgbClr val="92D05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0" name="9 Rectángulo"/>
          <xdr:cNvSpPr/>
        </xdr:nvSpPr>
        <xdr:spPr>
          <a:xfrm>
            <a:off x="10255703" y="5783036"/>
            <a:ext cx="144000" cy="144000"/>
          </a:xfrm>
          <a:prstGeom prst="rect">
            <a:avLst/>
          </a:prstGeom>
          <a:solidFill>
            <a:srgbClr val="00B05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1" name="10 CuadroTexto"/>
          <xdr:cNvSpPr txBox="1"/>
        </xdr:nvSpPr>
        <xdr:spPr>
          <a:xfrm>
            <a:off x="8969470" y="6048771"/>
            <a:ext cx="824764" cy="4218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  <a:t>Inferior</a:t>
            </a:r>
            <a:b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</a:br>
            <a: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  <a:t>a la media</a:t>
            </a:r>
          </a:p>
        </xdr:txBody>
      </xdr:sp>
      <xdr:sp macro="" textlink="">
        <xdr:nvSpPr>
          <xdr:cNvPr id="12" name="11 CuadroTexto"/>
          <xdr:cNvSpPr txBox="1"/>
        </xdr:nvSpPr>
        <xdr:spPr>
          <a:xfrm>
            <a:off x="9873599" y="6048771"/>
            <a:ext cx="688266" cy="4218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  <a:t>Superior</a:t>
            </a:r>
            <a:b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</a:br>
            <a:r>
              <a:rPr lang="es-ES" sz="800">
                <a:latin typeface="Tahoma" pitchFamily="34" charset="0"/>
                <a:ea typeface="Tahoma" pitchFamily="34" charset="0"/>
                <a:cs typeface="Tahoma" pitchFamily="34" charset="0"/>
              </a:rPr>
              <a:t>a la media</a:t>
            </a:r>
          </a:p>
        </xdr:txBody>
      </xdr:sp>
      <xdr:cxnSp macro="">
        <xdr:nvCxnSpPr>
          <xdr:cNvPr id="13" name="12 Conector recto de flecha"/>
          <xdr:cNvCxnSpPr/>
        </xdr:nvCxnSpPr>
        <xdr:spPr>
          <a:xfrm>
            <a:off x="9280071" y="6021558"/>
            <a:ext cx="1112971" cy="0"/>
          </a:xfrm>
          <a:prstGeom prst="straightConnector1">
            <a:avLst/>
          </a:prstGeom>
          <a:ln>
            <a:solidFill>
              <a:schemeClr val="tx1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zoomScale="85" zoomScaleNormal="85" workbookViewId="0"/>
  </sheetViews>
  <sheetFormatPr baseColWidth="10" defaultRowHeight="12.75" x14ac:dyDescent="0.25"/>
  <cols>
    <col min="1" max="1" width="4.42578125" style="6" customWidth="1"/>
    <col min="2" max="2" width="26.85546875" style="6" customWidth="1"/>
    <col min="3" max="3" width="3.7109375" style="6" customWidth="1"/>
    <col min="4" max="4" width="14.28515625" style="6" customWidth="1"/>
    <col min="5" max="5" width="42.85546875" style="6" customWidth="1"/>
    <col min="6" max="6" width="3.7109375" style="6" customWidth="1"/>
    <col min="7" max="7" width="14.28515625" style="6" customWidth="1"/>
    <col min="8" max="8" width="42.85546875" style="6" customWidth="1"/>
    <col min="9" max="9" width="3.7109375" style="6" customWidth="1"/>
    <col min="10" max="10" width="14.28515625" style="6" customWidth="1"/>
    <col min="11" max="11" width="50.140625" style="6" customWidth="1"/>
    <col min="12" max="12" width="3.7109375" style="6" customWidth="1"/>
    <col min="13" max="13" width="14.28515625" style="6" customWidth="1"/>
    <col min="14" max="16384" width="11.42578125" style="6"/>
  </cols>
  <sheetData>
    <row r="1" spans="2:11" x14ac:dyDescent="0.2">
      <c r="B1" s="13" t="s">
        <v>0</v>
      </c>
    </row>
    <row r="3" spans="2:11" ht="14.25" x14ac:dyDescent="0.2">
      <c r="B3" s="9" t="s">
        <v>1</v>
      </c>
      <c r="D3" s="9" t="s">
        <v>20</v>
      </c>
      <c r="E3" s="9"/>
      <c r="G3" s="9" t="s">
        <v>28</v>
      </c>
      <c r="H3" s="9"/>
      <c r="J3" s="9" t="s">
        <v>206</v>
      </c>
      <c r="K3" s="9"/>
    </row>
    <row r="4" spans="2:11" x14ac:dyDescent="0.2">
      <c r="B4" s="10" t="s">
        <v>3</v>
      </c>
      <c r="D4" s="14" t="s">
        <v>21</v>
      </c>
      <c r="E4" s="15" t="s">
        <v>22</v>
      </c>
      <c r="G4" s="14" t="s">
        <v>29</v>
      </c>
      <c r="H4" s="15" t="s">
        <v>30</v>
      </c>
      <c r="J4" s="14" t="s">
        <v>60</v>
      </c>
      <c r="K4" s="15" t="s">
        <v>166</v>
      </c>
    </row>
    <row r="5" spans="2:11" x14ac:dyDescent="0.2">
      <c r="B5" s="11" t="s">
        <v>4</v>
      </c>
      <c r="D5" s="2">
        <v>1</v>
      </c>
      <c r="E5" s="1" t="s">
        <v>23</v>
      </c>
      <c r="G5" s="2" t="s">
        <v>31</v>
      </c>
      <c r="H5" s="1" t="s">
        <v>45</v>
      </c>
      <c r="J5" s="16" t="s">
        <v>61</v>
      </c>
      <c r="K5" s="5" t="s">
        <v>77</v>
      </c>
    </row>
    <row r="6" spans="2:11" x14ac:dyDescent="0.2">
      <c r="B6" s="10" t="s">
        <v>5</v>
      </c>
      <c r="D6" s="2">
        <v>2</v>
      </c>
      <c r="E6" s="1" t="s">
        <v>25</v>
      </c>
      <c r="G6" s="2" t="s">
        <v>32</v>
      </c>
      <c r="H6" s="1" t="s">
        <v>46</v>
      </c>
      <c r="J6" s="16" t="s">
        <v>62</v>
      </c>
      <c r="K6" s="5" t="s">
        <v>78</v>
      </c>
    </row>
    <row r="7" spans="2:11" x14ac:dyDescent="0.2">
      <c r="B7" s="10" t="s">
        <v>6</v>
      </c>
      <c r="D7" s="2">
        <v>3</v>
      </c>
      <c r="E7" s="1" t="s">
        <v>27</v>
      </c>
      <c r="G7" s="2" t="s">
        <v>33</v>
      </c>
      <c r="H7" s="1" t="s">
        <v>58</v>
      </c>
      <c r="J7" s="16" t="s">
        <v>64</v>
      </c>
      <c r="K7" s="5" t="s">
        <v>79</v>
      </c>
    </row>
    <row r="8" spans="2:11" x14ac:dyDescent="0.2">
      <c r="B8" s="10" t="s">
        <v>7</v>
      </c>
      <c r="D8" s="2">
        <v>4</v>
      </c>
      <c r="E8" s="1" t="s">
        <v>24</v>
      </c>
      <c r="G8" s="2" t="s">
        <v>34</v>
      </c>
      <c r="H8" s="1" t="s">
        <v>43</v>
      </c>
      <c r="J8" s="16" t="s">
        <v>63</v>
      </c>
      <c r="K8" s="5" t="s">
        <v>80</v>
      </c>
    </row>
    <row r="9" spans="2:11" x14ac:dyDescent="0.2">
      <c r="B9" s="10" t="s">
        <v>8</v>
      </c>
      <c r="D9" s="2">
        <v>5</v>
      </c>
      <c r="E9" s="1" t="s">
        <v>57</v>
      </c>
      <c r="G9" s="2" t="s">
        <v>35</v>
      </c>
      <c r="H9" s="1" t="s">
        <v>44</v>
      </c>
      <c r="J9" s="16" t="s">
        <v>65</v>
      </c>
      <c r="K9" s="5" t="s">
        <v>138</v>
      </c>
    </row>
    <row r="10" spans="2:11" x14ac:dyDescent="0.2">
      <c r="B10" s="10" t="s">
        <v>9</v>
      </c>
      <c r="D10" s="3">
        <v>6</v>
      </c>
      <c r="E10" s="4" t="s">
        <v>26</v>
      </c>
      <c r="G10" s="2" t="s">
        <v>36</v>
      </c>
      <c r="H10" s="1" t="s">
        <v>48</v>
      </c>
      <c r="J10" s="16" t="s">
        <v>66</v>
      </c>
      <c r="K10" s="5" t="s">
        <v>81</v>
      </c>
    </row>
    <row r="11" spans="2:11" x14ac:dyDescent="0.2">
      <c r="B11" s="10" t="s">
        <v>10</v>
      </c>
      <c r="G11" s="2" t="s">
        <v>37</v>
      </c>
      <c r="H11" s="1" t="s">
        <v>47</v>
      </c>
      <c r="J11" s="16" t="s">
        <v>67</v>
      </c>
      <c r="K11" s="5" t="s">
        <v>82</v>
      </c>
    </row>
    <row r="12" spans="2:11" x14ac:dyDescent="0.2">
      <c r="B12" s="11" t="s">
        <v>11</v>
      </c>
      <c r="G12" s="2" t="s">
        <v>38</v>
      </c>
      <c r="H12" s="1" t="s">
        <v>49</v>
      </c>
      <c r="J12" s="16" t="s">
        <v>68</v>
      </c>
      <c r="K12" s="5" t="s">
        <v>83</v>
      </c>
    </row>
    <row r="13" spans="2:11" x14ac:dyDescent="0.2">
      <c r="B13" s="10" t="s">
        <v>12</v>
      </c>
      <c r="G13" s="2" t="s">
        <v>39</v>
      </c>
      <c r="H13" s="1" t="s">
        <v>50</v>
      </c>
      <c r="J13" s="16" t="s">
        <v>69</v>
      </c>
      <c r="K13" s="5" t="s">
        <v>84</v>
      </c>
    </row>
    <row r="14" spans="2:11" x14ac:dyDescent="0.2">
      <c r="B14" s="10" t="s">
        <v>13</v>
      </c>
      <c r="G14" s="2" t="s">
        <v>40</v>
      </c>
      <c r="H14" s="1" t="s">
        <v>51</v>
      </c>
      <c r="J14" s="16" t="s">
        <v>70</v>
      </c>
      <c r="K14" s="5" t="s">
        <v>139</v>
      </c>
    </row>
    <row r="15" spans="2:11" x14ac:dyDescent="0.2">
      <c r="B15" s="10" t="s">
        <v>14</v>
      </c>
      <c r="G15" s="2" t="s">
        <v>41</v>
      </c>
      <c r="H15" s="1" t="s">
        <v>52</v>
      </c>
      <c r="J15" s="16" t="s">
        <v>71</v>
      </c>
      <c r="K15" s="5" t="s">
        <v>85</v>
      </c>
    </row>
    <row r="16" spans="2:11" x14ac:dyDescent="0.2">
      <c r="B16" s="10" t="s">
        <v>15</v>
      </c>
      <c r="G16" s="2" t="s">
        <v>42</v>
      </c>
      <c r="H16" s="1" t="s">
        <v>59</v>
      </c>
      <c r="J16" s="16" t="s">
        <v>72</v>
      </c>
      <c r="K16" s="5" t="s">
        <v>87</v>
      </c>
    </row>
    <row r="17" spans="2:11" x14ac:dyDescent="0.2">
      <c r="B17" s="10" t="s">
        <v>16</v>
      </c>
      <c r="G17" s="2" t="s">
        <v>55</v>
      </c>
      <c r="H17" s="1" t="s">
        <v>53</v>
      </c>
      <c r="J17" s="16" t="s">
        <v>73</v>
      </c>
      <c r="K17" s="5" t="s">
        <v>86</v>
      </c>
    </row>
    <row r="18" spans="2:11" x14ac:dyDescent="0.2">
      <c r="B18" s="10" t="s">
        <v>17</v>
      </c>
      <c r="G18" s="3" t="s">
        <v>56</v>
      </c>
      <c r="H18" s="4" t="s">
        <v>54</v>
      </c>
      <c r="J18" s="16" t="s">
        <v>74</v>
      </c>
      <c r="K18" s="5" t="s">
        <v>88</v>
      </c>
    </row>
    <row r="19" spans="2:11" x14ac:dyDescent="0.2">
      <c r="B19" s="10" t="s">
        <v>18</v>
      </c>
      <c r="J19" s="16" t="s">
        <v>75</v>
      </c>
      <c r="K19" s="5" t="s">
        <v>89</v>
      </c>
    </row>
    <row r="20" spans="2:11" x14ac:dyDescent="0.2">
      <c r="B20" s="10" t="s">
        <v>19</v>
      </c>
      <c r="J20" s="16" t="s">
        <v>76</v>
      </c>
      <c r="K20" s="5" t="s">
        <v>90</v>
      </c>
    </row>
    <row r="21" spans="2:11" x14ac:dyDescent="0.2">
      <c r="B21" s="12" t="s">
        <v>2</v>
      </c>
      <c r="J21" s="16" t="s">
        <v>92</v>
      </c>
      <c r="K21" s="5" t="s">
        <v>91</v>
      </c>
    </row>
    <row r="22" spans="2:11" x14ac:dyDescent="0.2">
      <c r="J22" s="16" t="s">
        <v>93</v>
      </c>
      <c r="K22" s="5" t="s">
        <v>94</v>
      </c>
    </row>
    <row r="23" spans="2:11" x14ac:dyDescent="0.2">
      <c r="J23" s="16" t="s">
        <v>96</v>
      </c>
      <c r="K23" s="5" t="s">
        <v>95</v>
      </c>
    </row>
    <row r="24" spans="2:11" x14ac:dyDescent="0.2">
      <c r="J24" s="16" t="s">
        <v>97</v>
      </c>
      <c r="K24" s="5" t="s">
        <v>99</v>
      </c>
    </row>
    <row r="25" spans="2:11" x14ac:dyDescent="0.2">
      <c r="J25" s="16" t="s">
        <v>98</v>
      </c>
      <c r="K25" s="5" t="s">
        <v>100</v>
      </c>
    </row>
    <row r="26" spans="2:11" x14ac:dyDescent="0.2">
      <c r="J26" s="16" t="s">
        <v>103</v>
      </c>
      <c r="K26" s="5" t="s">
        <v>101</v>
      </c>
    </row>
    <row r="27" spans="2:11" x14ac:dyDescent="0.2">
      <c r="J27" s="16" t="s">
        <v>104</v>
      </c>
      <c r="K27" s="5" t="s">
        <v>102</v>
      </c>
    </row>
    <row r="28" spans="2:11" x14ac:dyDescent="0.2">
      <c r="J28" s="16" t="s">
        <v>108</v>
      </c>
      <c r="K28" s="5" t="s">
        <v>105</v>
      </c>
    </row>
    <row r="29" spans="2:11" x14ac:dyDescent="0.2">
      <c r="J29" s="16" t="s">
        <v>109</v>
      </c>
      <c r="K29" s="5" t="s">
        <v>106</v>
      </c>
    </row>
    <row r="30" spans="2:11" x14ac:dyDescent="0.2">
      <c r="J30" s="16" t="s">
        <v>110</v>
      </c>
      <c r="K30" s="5" t="s">
        <v>140</v>
      </c>
    </row>
    <row r="31" spans="2:11" x14ac:dyDescent="0.2">
      <c r="J31" s="16" t="s">
        <v>111</v>
      </c>
      <c r="K31" s="5" t="s">
        <v>107</v>
      </c>
    </row>
    <row r="32" spans="2:11" x14ac:dyDescent="0.2">
      <c r="J32" s="16" t="s">
        <v>112</v>
      </c>
      <c r="K32" s="5" t="s">
        <v>113</v>
      </c>
    </row>
    <row r="33" spans="10:11" x14ac:dyDescent="0.2">
      <c r="J33" s="16" t="s">
        <v>116</v>
      </c>
      <c r="K33" s="5" t="s">
        <v>114</v>
      </c>
    </row>
    <row r="34" spans="10:11" x14ac:dyDescent="0.2">
      <c r="J34" s="16" t="s">
        <v>117</v>
      </c>
      <c r="K34" s="5" t="s">
        <v>115</v>
      </c>
    </row>
    <row r="35" spans="10:11" x14ac:dyDescent="0.2">
      <c r="J35" s="16" t="s">
        <v>119</v>
      </c>
      <c r="K35" s="5" t="s">
        <v>118</v>
      </c>
    </row>
    <row r="36" spans="10:11" x14ac:dyDescent="0.2">
      <c r="J36" s="16" t="s">
        <v>121</v>
      </c>
      <c r="K36" s="5" t="s">
        <v>120</v>
      </c>
    </row>
    <row r="37" spans="10:11" x14ac:dyDescent="0.2">
      <c r="J37" s="16" t="s">
        <v>124</v>
      </c>
      <c r="K37" s="5" t="s">
        <v>122</v>
      </c>
    </row>
    <row r="38" spans="10:11" x14ac:dyDescent="0.2">
      <c r="J38" s="16" t="s">
        <v>125</v>
      </c>
      <c r="K38" s="5" t="s">
        <v>123</v>
      </c>
    </row>
    <row r="39" spans="10:11" x14ac:dyDescent="0.2">
      <c r="J39" s="16" t="s">
        <v>127</v>
      </c>
      <c r="K39" s="5" t="s">
        <v>126</v>
      </c>
    </row>
    <row r="40" spans="10:11" x14ac:dyDescent="0.2">
      <c r="J40" s="16" t="s">
        <v>128</v>
      </c>
      <c r="K40" s="5" t="s">
        <v>130</v>
      </c>
    </row>
    <row r="41" spans="10:11" x14ac:dyDescent="0.2">
      <c r="J41" s="16" t="s">
        <v>131</v>
      </c>
      <c r="K41" s="5" t="s">
        <v>129</v>
      </c>
    </row>
    <row r="42" spans="10:11" x14ac:dyDescent="0.2">
      <c r="J42" s="16" t="s">
        <v>132</v>
      </c>
      <c r="K42" s="5" t="s">
        <v>136</v>
      </c>
    </row>
    <row r="43" spans="10:11" x14ac:dyDescent="0.2">
      <c r="J43" s="16" t="s">
        <v>133</v>
      </c>
      <c r="K43" s="5" t="s">
        <v>137</v>
      </c>
    </row>
    <row r="44" spans="10:11" x14ac:dyDescent="0.2">
      <c r="J44" s="16" t="s">
        <v>134</v>
      </c>
      <c r="K44" s="5" t="s">
        <v>141</v>
      </c>
    </row>
    <row r="45" spans="10:11" x14ac:dyDescent="0.2">
      <c r="J45" s="16" t="s">
        <v>135</v>
      </c>
      <c r="K45" s="5" t="s">
        <v>142</v>
      </c>
    </row>
    <row r="46" spans="10:11" x14ac:dyDescent="0.2">
      <c r="J46" s="16" t="s">
        <v>143</v>
      </c>
      <c r="K46" s="5" t="s">
        <v>144</v>
      </c>
    </row>
    <row r="47" spans="10:11" x14ac:dyDescent="0.2">
      <c r="J47" s="16" t="s">
        <v>150</v>
      </c>
      <c r="K47" s="5" t="s">
        <v>145</v>
      </c>
    </row>
    <row r="48" spans="10:11" x14ac:dyDescent="0.2">
      <c r="J48" s="16" t="s">
        <v>151</v>
      </c>
      <c r="K48" s="5" t="s">
        <v>146</v>
      </c>
    </row>
    <row r="49" spans="10:11" x14ac:dyDescent="0.2">
      <c r="J49" s="16" t="s">
        <v>152</v>
      </c>
      <c r="K49" s="5" t="s">
        <v>147</v>
      </c>
    </row>
    <row r="50" spans="10:11" x14ac:dyDescent="0.2">
      <c r="J50" s="16" t="s">
        <v>153</v>
      </c>
      <c r="K50" s="5" t="s">
        <v>148</v>
      </c>
    </row>
    <row r="51" spans="10:11" x14ac:dyDescent="0.2">
      <c r="J51" s="16" t="s">
        <v>154</v>
      </c>
      <c r="K51" s="5" t="s">
        <v>149</v>
      </c>
    </row>
    <row r="52" spans="10:11" x14ac:dyDescent="0.2">
      <c r="J52" s="16" t="s">
        <v>155</v>
      </c>
      <c r="K52" s="5" t="s">
        <v>164</v>
      </c>
    </row>
    <row r="53" spans="10:11" x14ac:dyDescent="0.2">
      <c r="J53" s="16" t="s">
        <v>160</v>
      </c>
      <c r="K53" s="5" t="s">
        <v>156</v>
      </c>
    </row>
    <row r="54" spans="10:11" x14ac:dyDescent="0.2">
      <c r="J54" s="16" t="s">
        <v>161</v>
      </c>
      <c r="K54" s="5" t="s">
        <v>157</v>
      </c>
    </row>
    <row r="55" spans="10:11" x14ac:dyDescent="0.2">
      <c r="J55" s="16" t="s">
        <v>162</v>
      </c>
      <c r="K55" s="5" t="s">
        <v>158</v>
      </c>
    </row>
    <row r="56" spans="10:11" x14ac:dyDescent="0.2">
      <c r="J56" s="8" t="s">
        <v>163</v>
      </c>
      <c r="K56" s="7" t="s">
        <v>159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7"/>
  <sheetViews>
    <sheetView zoomScaleNormal="100" workbookViewId="0"/>
  </sheetViews>
  <sheetFormatPr baseColWidth="10" defaultRowHeight="12.75" x14ac:dyDescent="0.25"/>
  <cols>
    <col min="1" max="1" width="9.5703125" style="28" bestFit="1" customWidth="1"/>
    <col min="2" max="2" width="29.7109375" style="17" bestFit="1" customWidth="1"/>
    <col min="3" max="3" width="12.140625" style="28" bestFit="1" customWidth="1"/>
    <col min="4" max="4" width="39.28515625" style="17" bestFit="1" customWidth="1"/>
    <col min="5" max="5" width="14.28515625" style="28" bestFit="1" customWidth="1"/>
    <col min="6" max="6" width="50.140625" style="17" bestFit="1" customWidth="1"/>
    <col min="7" max="7" width="26.7109375" style="19" bestFit="1" customWidth="1"/>
    <col min="8" max="8" width="25.140625" style="19" bestFit="1" customWidth="1"/>
    <col min="9" max="9" width="9.42578125" style="28" customWidth="1"/>
    <col min="10" max="16384" width="11.42578125" style="19"/>
  </cols>
  <sheetData>
    <row r="1" spans="1:9" x14ac:dyDescent="0.25">
      <c r="A1" s="25" t="s">
        <v>21</v>
      </c>
      <c r="B1" s="18" t="s">
        <v>22</v>
      </c>
      <c r="C1" s="25" t="s">
        <v>29</v>
      </c>
      <c r="D1" s="18" t="s">
        <v>30</v>
      </c>
      <c r="E1" s="25" t="s">
        <v>60</v>
      </c>
      <c r="F1" s="18" t="s">
        <v>166</v>
      </c>
      <c r="G1" s="18" t="s">
        <v>165</v>
      </c>
      <c r="H1" s="25" t="s">
        <v>169</v>
      </c>
      <c r="I1" s="25" t="s">
        <v>167</v>
      </c>
    </row>
    <row r="2" spans="1:9" x14ac:dyDescent="0.25">
      <c r="A2" s="26">
        <v>1</v>
      </c>
      <c r="B2" s="23" t="s">
        <v>23</v>
      </c>
      <c r="C2" s="26" t="s">
        <v>31</v>
      </c>
      <c r="D2" s="23" t="s">
        <v>45</v>
      </c>
      <c r="E2" s="29" t="s">
        <v>61</v>
      </c>
      <c r="F2" s="20" t="s">
        <v>77</v>
      </c>
      <c r="G2" s="31" t="s">
        <v>3</v>
      </c>
      <c r="H2" s="33">
        <v>11.791254448412905</v>
      </c>
      <c r="I2" s="19">
        <v>17</v>
      </c>
    </row>
    <row r="3" spans="1:9" x14ac:dyDescent="0.25">
      <c r="A3" s="26">
        <v>1</v>
      </c>
      <c r="B3" s="23" t="s">
        <v>23</v>
      </c>
      <c r="C3" s="26" t="s">
        <v>31</v>
      </c>
      <c r="D3" s="23" t="s">
        <v>45</v>
      </c>
      <c r="E3" s="29" t="s">
        <v>61</v>
      </c>
      <c r="F3" s="20" t="s">
        <v>77</v>
      </c>
      <c r="G3" s="31" t="s">
        <v>4</v>
      </c>
      <c r="H3" s="33">
        <v>67.738313300371999</v>
      </c>
      <c r="I3" s="19">
        <v>7</v>
      </c>
    </row>
    <row r="4" spans="1:9" x14ac:dyDescent="0.25">
      <c r="A4" s="26">
        <v>1</v>
      </c>
      <c r="B4" s="23" t="s">
        <v>23</v>
      </c>
      <c r="C4" s="26" t="s">
        <v>31</v>
      </c>
      <c r="D4" s="23" t="s">
        <v>45</v>
      </c>
      <c r="E4" s="29" t="s">
        <v>61</v>
      </c>
      <c r="F4" s="20" t="s">
        <v>77</v>
      </c>
      <c r="G4" s="31" t="s">
        <v>5</v>
      </c>
      <c r="H4" s="33">
        <v>76.204756680473082</v>
      </c>
      <c r="I4" s="19">
        <v>5</v>
      </c>
    </row>
    <row r="5" spans="1:9" x14ac:dyDescent="0.25">
      <c r="A5" s="26">
        <v>1</v>
      </c>
      <c r="B5" s="23" t="s">
        <v>23</v>
      </c>
      <c r="C5" s="26" t="s">
        <v>31</v>
      </c>
      <c r="D5" s="23" t="s">
        <v>45</v>
      </c>
      <c r="E5" s="29" t="s">
        <v>61</v>
      </c>
      <c r="F5" s="20" t="s">
        <v>77</v>
      </c>
      <c r="G5" s="31" t="s">
        <v>6</v>
      </c>
      <c r="H5" s="33">
        <v>21.843311686672788</v>
      </c>
      <c r="I5" s="19">
        <v>16</v>
      </c>
    </row>
    <row r="6" spans="1:9" x14ac:dyDescent="0.25">
      <c r="A6" s="26">
        <v>1</v>
      </c>
      <c r="B6" s="23" t="s">
        <v>23</v>
      </c>
      <c r="C6" s="26" t="s">
        <v>31</v>
      </c>
      <c r="D6" s="23" t="s">
        <v>45</v>
      </c>
      <c r="E6" s="29" t="s">
        <v>61</v>
      </c>
      <c r="F6" s="20" t="s">
        <v>77</v>
      </c>
      <c r="G6" s="31" t="s">
        <v>7</v>
      </c>
      <c r="H6" s="33">
        <v>0</v>
      </c>
      <c r="I6" s="19">
        <v>18</v>
      </c>
    </row>
    <row r="7" spans="1:9" x14ac:dyDescent="0.25">
      <c r="A7" s="26">
        <v>1</v>
      </c>
      <c r="B7" s="23" t="s">
        <v>23</v>
      </c>
      <c r="C7" s="26" t="s">
        <v>31</v>
      </c>
      <c r="D7" s="23" t="s">
        <v>45</v>
      </c>
      <c r="E7" s="29" t="s">
        <v>61</v>
      </c>
      <c r="F7" s="20" t="s">
        <v>77</v>
      </c>
      <c r="G7" s="31" t="s">
        <v>8</v>
      </c>
      <c r="H7" s="33">
        <v>81.994231495219879</v>
      </c>
      <c r="I7" s="19">
        <v>4</v>
      </c>
    </row>
    <row r="8" spans="1:9" x14ac:dyDescent="0.25">
      <c r="A8" s="26">
        <v>1</v>
      </c>
      <c r="B8" s="23" t="s">
        <v>23</v>
      </c>
      <c r="C8" s="26" t="s">
        <v>31</v>
      </c>
      <c r="D8" s="23" t="s">
        <v>45</v>
      </c>
      <c r="E8" s="29" t="s">
        <v>61</v>
      </c>
      <c r="F8" s="20" t="s">
        <v>77</v>
      </c>
      <c r="G8" s="31" t="s">
        <v>9</v>
      </c>
      <c r="H8" s="33">
        <v>63.728955455994885</v>
      </c>
      <c r="I8" s="19">
        <v>9</v>
      </c>
    </row>
    <row r="9" spans="1:9" x14ac:dyDescent="0.25">
      <c r="A9" s="26">
        <v>1</v>
      </c>
      <c r="B9" s="23" t="s">
        <v>23</v>
      </c>
      <c r="C9" s="26" t="s">
        <v>31</v>
      </c>
      <c r="D9" s="23" t="s">
        <v>45</v>
      </c>
      <c r="E9" s="29" t="s">
        <v>61</v>
      </c>
      <c r="F9" s="20" t="s">
        <v>77</v>
      </c>
      <c r="G9" s="31" t="s">
        <v>10</v>
      </c>
      <c r="H9" s="33">
        <v>38.994813071339472</v>
      </c>
      <c r="I9" s="19">
        <v>13</v>
      </c>
    </row>
    <row r="10" spans="1:9" x14ac:dyDescent="0.25">
      <c r="A10" s="26">
        <v>1</v>
      </c>
      <c r="B10" s="23" t="s">
        <v>23</v>
      </c>
      <c r="C10" s="26" t="s">
        <v>31</v>
      </c>
      <c r="D10" s="23" t="s">
        <v>45</v>
      </c>
      <c r="E10" s="29" t="s">
        <v>61</v>
      </c>
      <c r="F10" s="20" t="s">
        <v>77</v>
      </c>
      <c r="G10" s="31" t="s">
        <v>11</v>
      </c>
      <c r="H10" s="33">
        <v>36.682524416262453</v>
      </c>
      <c r="I10" s="19">
        <v>14</v>
      </c>
    </row>
    <row r="11" spans="1:9" x14ac:dyDescent="0.25">
      <c r="A11" s="26">
        <v>1</v>
      </c>
      <c r="B11" s="23" t="s">
        <v>23</v>
      </c>
      <c r="C11" s="26" t="s">
        <v>31</v>
      </c>
      <c r="D11" s="23" t="s">
        <v>45</v>
      </c>
      <c r="E11" s="29" t="s">
        <v>61</v>
      </c>
      <c r="F11" s="20" t="s">
        <v>77</v>
      </c>
      <c r="G11" s="31" t="s">
        <v>12</v>
      </c>
      <c r="H11" s="33">
        <v>43.587170097858383</v>
      </c>
      <c r="I11" s="19">
        <v>12</v>
      </c>
    </row>
    <row r="12" spans="1:9" x14ac:dyDescent="0.25">
      <c r="A12" s="26">
        <v>1</v>
      </c>
      <c r="B12" s="23" t="s">
        <v>23</v>
      </c>
      <c r="C12" s="26" t="s">
        <v>31</v>
      </c>
      <c r="D12" s="23" t="s">
        <v>45</v>
      </c>
      <c r="E12" s="29" t="s">
        <v>61</v>
      </c>
      <c r="F12" s="20" t="s">
        <v>77</v>
      </c>
      <c r="G12" s="31" t="s">
        <v>13</v>
      </c>
      <c r="H12" s="33">
        <v>66.194478409993479</v>
      </c>
      <c r="I12" s="19">
        <v>8</v>
      </c>
    </row>
    <row r="13" spans="1:9" x14ac:dyDescent="0.25">
      <c r="A13" s="26">
        <v>1</v>
      </c>
      <c r="B13" s="23" t="s">
        <v>23</v>
      </c>
      <c r="C13" s="26" t="s">
        <v>31</v>
      </c>
      <c r="D13" s="23" t="s">
        <v>45</v>
      </c>
      <c r="E13" s="29" t="s">
        <v>61</v>
      </c>
      <c r="F13" s="20" t="s">
        <v>77</v>
      </c>
      <c r="G13" s="31" t="s">
        <v>14</v>
      </c>
      <c r="H13" s="33">
        <v>35.178669527827857</v>
      </c>
      <c r="I13" s="19">
        <v>15</v>
      </c>
    </row>
    <row r="14" spans="1:9" x14ac:dyDescent="0.25">
      <c r="A14" s="26">
        <v>1</v>
      </c>
      <c r="B14" s="23" t="s">
        <v>23</v>
      </c>
      <c r="C14" s="26" t="s">
        <v>31</v>
      </c>
      <c r="D14" s="23" t="s">
        <v>45</v>
      </c>
      <c r="E14" s="29" t="s">
        <v>61</v>
      </c>
      <c r="F14" s="20" t="s">
        <v>77</v>
      </c>
      <c r="G14" s="31" t="s">
        <v>15</v>
      </c>
      <c r="H14" s="33">
        <v>74.235023340910473</v>
      </c>
      <c r="I14" s="19">
        <v>6</v>
      </c>
    </row>
    <row r="15" spans="1:9" x14ac:dyDescent="0.25">
      <c r="A15" s="26">
        <v>1</v>
      </c>
      <c r="B15" s="23" t="s">
        <v>23</v>
      </c>
      <c r="C15" s="26" t="s">
        <v>31</v>
      </c>
      <c r="D15" s="23" t="s">
        <v>45</v>
      </c>
      <c r="E15" s="29" t="s">
        <v>61</v>
      </c>
      <c r="F15" s="20" t="s">
        <v>77</v>
      </c>
      <c r="G15" s="31" t="s">
        <v>16</v>
      </c>
      <c r="H15" s="33">
        <v>63.319113448155697</v>
      </c>
      <c r="I15" s="19">
        <v>10</v>
      </c>
    </row>
    <row r="16" spans="1:9" x14ac:dyDescent="0.25">
      <c r="A16" s="26">
        <v>1</v>
      </c>
      <c r="B16" s="23" t="s">
        <v>23</v>
      </c>
      <c r="C16" s="26" t="s">
        <v>31</v>
      </c>
      <c r="D16" s="23" t="s">
        <v>45</v>
      </c>
      <c r="E16" s="29" t="s">
        <v>61</v>
      </c>
      <c r="F16" s="20" t="s">
        <v>77</v>
      </c>
      <c r="G16" s="31" t="s">
        <v>17</v>
      </c>
      <c r="H16" s="33">
        <v>87.69657729296992</v>
      </c>
      <c r="I16" s="19">
        <v>3</v>
      </c>
    </row>
    <row r="17" spans="1:9" x14ac:dyDescent="0.25">
      <c r="A17" s="26">
        <v>1</v>
      </c>
      <c r="B17" s="23" t="s">
        <v>23</v>
      </c>
      <c r="C17" s="26" t="s">
        <v>31</v>
      </c>
      <c r="D17" s="23" t="s">
        <v>45</v>
      </c>
      <c r="E17" s="29" t="s">
        <v>61</v>
      </c>
      <c r="F17" s="20" t="s">
        <v>77</v>
      </c>
      <c r="G17" s="31" t="s">
        <v>18</v>
      </c>
      <c r="H17" s="33">
        <v>100</v>
      </c>
      <c r="I17" s="19">
        <v>1</v>
      </c>
    </row>
    <row r="18" spans="1:9" x14ac:dyDescent="0.25">
      <c r="A18" s="26">
        <v>1</v>
      </c>
      <c r="B18" s="23" t="s">
        <v>23</v>
      </c>
      <c r="C18" s="26" t="s">
        <v>31</v>
      </c>
      <c r="D18" s="23" t="s">
        <v>45</v>
      </c>
      <c r="E18" s="29" t="s">
        <v>61</v>
      </c>
      <c r="F18" s="20" t="s">
        <v>77</v>
      </c>
      <c r="G18" s="31" t="s">
        <v>19</v>
      </c>
      <c r="H18" s="33">
        <v>96.408592934843611</v>
      </c>
      <c r="I18" s="19">
        <v>2</v>
      </c>
    </row>
    <row r="19" spans="1:9" x14ac:dyDescent="0.25">
      <c r="A19" s="26">
        <v>1</v>
      </c>
      <c r="B19" s="23" t="s">
        <v>23</v>
      </c>
      <c r="C19" s="26" t="s">
        <v>31</v>
      </c>
      <c r="D19" s="23" t="s">
        <v>45</v>
      </c>
      <c r="E19" s="29" t="s">
        <v>61</v>
      </c>
      <c r="F19" s="20" t="s">
        <v>77</v>
      </c>
      <c r="G19" s="31" t="s">
        <v>2</v>
      </c>
      <c r="H19" s="33">
        <v>56.79986974160628</v>
      </c>
      <c r="I19" s="28" t="s">
        <v>168</v>
      </c>
    </row>
    <row r="20" spans="1:9" x14ac:dyDescent="0.25">
      <c r="A20" s="26">
        <v>1</v>
      </c>
      <c r="B20" s="23" t="s">
        <v>23</v>
      </c>
      <c r="C20" s="26" t="s">
        <v>31</v>
      </c>
      <c r="D20" s="23" t="s">
        <v>45</v>
      </c>
      <c r="E20" s="29" t="s">
        <v>62</v>
      </c>
      <c r="F20" s="20" t="s">
        <v>78</v>
      </c>
      <c r="G20" s="31" t="s">
        <v>3</v>
      </c>
      <c r="H20" s="33">
        <v>48.787396221045995</v>
      </c>
      <c r="I20" s="19">
        <v>11</v>
      </c>
    </row>
    <row r="21" spans="1:9" x14ac:dyDescent="0.25">
      <c r="A21" s="26">
        <v>1</v>
      </c>
      <c r="B21" s="23" t="s">
        <v>23</v>
      </c>
      <c r="C21" s="26" t="s">
        <v>31</v>
      </c>
      <c r="D21" s="23" t="s">
        <v>45</v>
      </c>
      <c r="E21" s="29" t="s">
        <v>62</v>
      </c>
      <c r="F21" s="20" t="s">
        <v>78</v>
      </c>
      <c r="G21" s="31" t="s">
        <v>4</v>
      </c>
      <c r="H21" s="33">
        <v>78.068390743326674</v>
      </c>
      <c r="I21" s="19">
        <v>4</v>
      </c>
    </row>
    <row r="22" spans="1:9" x14ac:dyDescent="0.25">
      <c r="A22" s="26">
        <v>1</v>
      </c>
      <c r="B22" s="23" t="s">
        <v>23</v>
      </c>
      <c r="C22" s="26" t="s">
        <v>31</v>
      </c>
      <c r="D22" s="23" t="s">
        <v>45</v>
      </c>
      <c r="E22" s="29" t="s">
        <v>62</v>
      </c>
      <c r="F22" s="20" t="s">
        <v>78</v>
      </c>
      <c r="G22" s="31" t="s">
        <v>5</v>
      </c>
      <c r="H22" s="33">
        <v>90.785652242763277</v>
      </c>
      <c r="I22" s="19">
        <v>2</v>
      </c>
    </row>
    <row r="23" spans="1:9" x14ac:dyDescent="0.25">
      <c r="A23" s="26">
        <v>1</v>
      </c>
      <c r="B23" s="23" t="s">
        <v>23</v>
      </c>
      <c r="C23" s="26" t="s">
        <v>31</v>
      </c>
      <c r="D23" s="23" t="s">
        <v>45</v>
      </c>
      <c r="E23" s="29" t="s">
        <v>62</v>
      </c>
      <c r="F23" s="20" t="s">
        <v>78</v>
      </c>
      <c r="G23" s="31" t="s">
        <v>6</v>
      </c>
      <c r="H23" s="33">
        <v>31.607162861781411</v>
      </c>
      <c r="I23" s="19">
        <v>15</v>
      </c>
    </row>
    <row r="24" spans="1:9" x14ac:dyDescent="0.25">
      <c r="A24" s="26">
        <v>1</v>
      </c>
      <c r="B24" s="23" t="s">
        <v>23</v>
      </c>
      <c r="C24" s="26" t="s">
        <v>31</v>
      </c>
      <c r="D24" s="23" t="s">
        <v>45</v>
      </c>
      <c r="E24" s="29" t="s">
        <v>62</v>
      </c>
      <c r="F24" s="20" t="s">
        <v>78</v>
      </c>
      <c r="G24" s="31" t="s">
        <v>7</v>
      </c>
      <c r="H24" s="33">
        <v>61.453683136628023</v>
      </c>
      <c r="I24" s="19">
        <v>9</v>
      </c>
    </row>
    <row r="25" spans="1:9" x14ac:dyDescent="0.25">
      <c r="A25" s="26">
        <v>1</v>
      </c>
      <c r="B25" s="23" t="s">
        <v>23</v>
      </c>
      <c r="C25" s="26" t="s">
        <v>31</v>
      </c>
      <c r="D25" s="23" t="s">
        <v>45</v>
      </c>
      <c r="E25" s="29" t="s">
        <v>62</v>
      </c>
      <c r="F25" s="20" t="s">
        <v>78</v>
      </c>
      <c r="G25" s="31" t="s">
        <v>8</v>
      </c>
      <c r="H25" s="33">
        <v>72.29774437330147</v>
      </c>
      <c r="I25" s="19">
        <v>7</v>
      </c>
    </row>
    <row r="26" spans="1:9" x14ac:dyDescent="0.25">
      <c r="A26" s="26">
        <v>1</v>
      </c>
      <c r="B26" s="23" t="s">
        <v>23</v>
      </c>
      <c r="C26" s="26" t="s">
        <v>31</v>
      </c>
      <c r="D26" s="23" t="s">
        <v>45</v>
      </c>
      <c r="E26" s="29" t="s">
        <v>62</v>
      </c>
      <c r="F26" s="20" t="s">
        <v>78</v>
      </c>
      <c r="G26" s="31" t="s">
        <v>9</v>
      </c>
      <c r="H26" s="33">
        <v>75.537582732577235</v>
      </c>
      <c r="I26" s="19">
        <v>5</v>
      </c>
    </row>
    <row r="27" spans="1:9" x14ac:dyDescent="0.25">
      <c r="A27" s="26">
        <v>1</v>
      </c>
      <c r="B27" s="23" t="s">
        <v>23</v>
      </c>
      <c r="C27" s="26" t="s">
        <v>31</v>
      </c>
      <c r="D27" s="23" t="s">
        <v>45</v>
      </c>
      <c r="E27" s="29" t="s">
        <v>62</v>
      </c>
      <c r="F27" s="20" t="s">
        <v>78</v>
      </c>
      <c r="G27" s="31" t="s">
        <v>10</v>
      </c>
      <c r="H27" s="33">
        <v>84.435389751259322</v>
      </c>
      <c r="I27" s="19">
        <v>3</v>
      </c>
    </row>
    <row r="28" spans="1:9" x14ac:dyDescent="0.25">
      <c r="A28" s="26">
        <v>1</v>
      </c>
      <c r="B28" s="23" t="s">
        <v>23</v>
      </c>
      <c r="C28" s="26" t="s">
        <v>31</v>
      </c>
      <c r="D28" s="23" t="s">
        <v>45</v>
      </c>
      <c r="E28" s="29" t="s">
        <v>62</v>
      </c>
      <c r="F28" s="20" t="s">
        <v>78</v>
      </c>
      <c r="G28" s="31" t="s">
        <v>11</v>
      </c>
      <c r="H28" s="33">
        <v>35.70100635545311</v>
      </c>
      <c r="I28" s="19">
        <v>14</v>
      </c>
    </row>
    <row r="29" spans="1:9" x14ac:dyDescent="0.25">
      <c r="A29" s="26">
        <v>1</v>
      </c>
      <c r="B29" s="23" t="s">
        <v>23</v>
      </c>
      <c r="C29" s="26" t="s">
        <v>31</v>
      </c>
      <c r="D29" s="23" t="s">
        <v>45</v>
      </c>
      <c r="E29" s="29" t="s">
        <v>62</v>
      </c>
      <c r="F29" s="20" t="s">
        <v>78</v>
      </c>
      <c r="G29" s="31" t="s">
        <v>12</v>
      </c>
      <c r="H29" s="33">
        <v>46.299585168005009</v>
      </c>
      <c r="I29" s="19">
        <v>13</v>
      </c>
    </row>
    <row r="30" spans="1:9" x14ac:dyDescent="0.25">
      <c r="A30" s="26">
        <v>1</v>
      </c>
      <c r="B30" s="23" t="s">
        <v>23</v>
      </c>
      <c r="C30" s="26" t="s">
        <v>31</v>
      </c>
      <c r="D30" s="23" t="s">
        <v>45</v>
      </c>
      <c r="E30" s="29" t="s">
        <v>62</v>
      </c>
      <c r="F30" s="20" t="s">
        <v>78</v>
      </c>
      <c r="G30" s="31" t="s">
        <v>13</v>
      </c>
      <c r="H30" s="33">
        <v>100</v>
      </c>
      <c r="I30" s="19">
        <v>1</v>
      </c>
    </row>
    <row r="31" spans="1:9" x14ac:dyDescent="0.25">
      <c r="A31" s="26">
        <v>1</v>
      </c>
      <c r="B31" s="23" t="s">
        <v>23</v>
      </c>
      <c r="C31" s="26" t="s">
        <v>31</v>
      </c>
      <c r="D31" s="23" t="s">
        <v>45</v>
      </c>
      <c r="E31" s="29" t="s">
        <v>62</v>
      </c>
      <c r="F31" s="20" t="s">
        <v>78</v>
      </c>
      <c r="G31" s="31" t="s">
        <v>14</v>
      </c>
      <c r="H31" s="33">
        <v>51.441579763286036</v>
      </c>
      <c r="I31" s="19">
        <v>10</v>
      </c>
    </row>
    <row r="32" spans="1:9" x14ac:dyDescent="0.25">
      <c r="A32" s="26">
        <v>1</v>
      </c>
      <c r="B32" s="23" t="s">
        <v>23</v>
      </c>
      <c r="C32" s="26" t="s">
        <v>31</v>
      </c>
      <c r="D32" s="23" t="s">
        <v>45</v>
      </c>
      <c r="E32" s="29" t="s">
        <v>62</v>
      </c>
      <c r="F32" s="20" t="s">
        <v>78</v>
      </c>
      <c r="G32" s="31" t="s">
        <v>15</v>
      </c>
      <c r="H32" s="33">
        <v>26.83786988221631</v>
      </c>
      <c r="I32" s="19">
        <v>16</v>
      </c>
    </row>
    <row r="33" spans="1:9" x14ac:dyDescent="0.25">
      <c r="A33" s="26">
        <v>1</v>
      </c>
      <c r="B33" s="23" t="s">
        <v>23</v>
      </c>
      <c r="C33" s="26" t="s">
        <v>31</v>
      </c>
      <c r="D33" s="23" t="s">
        <v>45</v>
      </c>
      <c r="E33" s="29" t="s">
        <v>62</v>
      </c>
      <c r="F33" s="20" t="s">
        <v>78</v>
      </c>
      <c r="G33" s="31" t="s">
        <v>16</v>
      </c>
      <c r="H33" s="33">
        <v>61.606235561009207</v>
      </c>
      <c r="I33" s="19">
        <v>8</v>
      </c>
    </row>
    <row r="34" spans="1:9" x14ac:dyDescent="0.25">
      <c r="A34" s="26">
        <v>1</v>
      </c>
      <c r="B34" s="23" t="s">
        <v>23</v>
      </c>
      <c r="C34" s="26" t="s">
        <v>31</v>
      </c>
      <c r="D34" s="23" t="s">
        <v>45</v>
      </c>
      <c r="E34" s="29" t="s">
        <v>62</v>
      </c>
      <c r="F34" s="20" t="s">
        <v>78</v>
      </c>
      <c r="G34" s="31" t="s">
        <v>17</v>
      </c>
      <c r="H34" s="33">
        <v>0</v>
      </c>
      <c r="I34" s="19">
        <v>18</v>
      </c>
    </row>
    <row r="35" spans="1:9" x14ac:dyDescent="0.25">
      <c r="A35" s="26">
        <v>1</v>
      </c>
      <c r="B35" s="23" t="s">
        <v>23</v>
      </c>
      <c r="C35" s="26" t="s">
        <v>31</v>
      </c>
      <c r="D35" s="23" t="s">
        <v>45</v>
      </c>
      <c r="E35" s="29" t="s">
        <v>62</v>
      </c>
      <c r="F35" s="20" t="s">
        <v>78</v>
      </c>
      <c r="G35" s="31" t="s">
        <v>18</v>
      </c>
      <c r="H35" s="33">
        <v>19.227711966930354</v>
      </c>
      <c r="I35" s="19">
        <v>17</v>
      </c>
    </row>
    <row r="36" spans="1:9" x14ac:dyDescent="0.25">
      <c r="A36" s="26">
        <v>1</v>
      </c>
      <c r="B36" s="23" t="s">
        <v>23</v>
      </c>
      <c r="C36" s="26" t="s">
        <v>31</v>
      </c>
      <c r="D36" s="23" t="s">
        <v>45</v>
      </c>
      <c r="E36" s="29" t="s">
        <v>62</v>
      </c>
      <c r="F36" s="20" t="s">
        <v>78</v>
      </c>
      <c r="G36" s="31" t="s">
        <v>19</v>
      </c>
      <c r="H36" s="33">
        <v>74.504721470435385</v>
      </c>
      <c r="I36" s="19">
        <v>6</v>
      </c>
    </row>
    <row r="37" spans="1:9" x14ac:dyDescent="0.25">
      <c r="A37" s="26">
        <v>1</v>
      </c>
      <c r="B37" s="23" t="s">
        <v>23</v>
      </c>
      <c r="C37" s="26" t="s">
        <v>31</v>
      </c>
      <c r="D37" s="23" t="s">
        <v>45</v>
      </c>
      <c r="E37" s="29" t="s">
        <v>62</v>
      </c>
      <c r="F37" s="20" t="s">
        <v>78</v>
      </c>
      <c r="G37" s="31" t="s">
        <v>2</v>
      </c>
      <c r="H37" s="33">
        <v>47.495866863766288</v>
      </c>
      <c r="I37" s="28" t="s">
        <v>168</v>
      </c>
    </row>
    <row r="38" spans="1:9" x14ac:dyDescent="0.2">
      <c r="A38" s="26">
        <v>1</v>
      </c>
      <c r="B38" s="23" t="s">
        <v>23</v>
      </c>
      <c r="C38" s="26" t="s">
        <v>31</v>
      </c>
      <c r="D38" s="23" t="s">
        <v>45</v>
      </c>
      <c r="E38" s="29" t="s">
        <v>64</v>
      </c>
      <c r="F38" s="21" t="s">
        <v>79</v>
      </c>
      <c r="G38" s="31" t="s">
        <v>3</v>
      </c>
      <c r="H38" s="33">
        <v>4.388725729976457</v>
      </c>
      <c r="I38" s="19">
        <v>15</v>
      </c>
    </row>
    <row r="39" spans="1:9" x14ac:dyDescent="0.2">
      <c r="A39" s="26">
        <v>1</v>
      </c>
      <c r="B39" s="23" t="s">
        <v>23</v>
      </c>
      <c r="C39" s="26" t="s">
        <v>31</v>
      </c>
      <c r="D39" s="23" t="s">
        <v>45</v>
      </c>
      <c r="E39" s="29" t="s">
        <v>64</v>
      </c>
      <c r="F39" s="21" t="s">
        <v>79</v>
      </c>
      <c r="G39" s="31" t="s">
        <v>4</v>
      </c>
      <c r="H39" s="33">
        <v>55.505590168630739</v>
      </c>
      <c r="I39" s="19">
        <v>4</v>
      </c>
    </row>
    <row r="40" spans="1:9" x14ac:dyDescent="0.2">
      <c r="A40" s="26">
        <v>1</v>
      </c>
      <c r="B40" s="23" t="s">
        <v>23</v>
      </c>
      <c r="C40" s="26" t="s">
        <v>31</v>
      </c>
      <c r="D40" s="23" t="s">
        <v>45</v>
      </c>
      <c r="E40" s="29" t="s">
        <v>64</v>
      </c>
      <c r="F40" s="21" t="s">
        <v>79</v>
      </c>
      <c r="G40" s="31" t="s">
        <v>5</v>
      </c>
      <c r="H40" s="33">
        <v>46.820268819195036</v>
      </c>
      <c r="I40" s="19">
        <v>7</v>
      </c>
    </row>
    <row r="41" spans="1:9" x14ac:dyDescent="0.2">
      <c r="A41" s="26">
        <v>1</v>
      </c>
      <c r="B41" s="23" t="s">
        <v>23</v>
      </c>
      <c r="C41" s="26" t="s">
        <v>31</v>
      </c>
      <c r="D41" s="23" t="s">
        <v>45</v>
      </c>
      <c r="E41" s="29" t="s">
        <v>64</v>
      </c>
      <c r="F41" s="21" t="s">
        <v>79</v>
      </c>
      <c r="G41" s="31" t="s">
        <v>6</v>
      </c>
      <c r="H41" s="33">
        <v>3.4407258936766971</v>
      </c>
      <c r="I41" s="19">
        <v>16</v>
      </c>
    </row>
    <row r="42" spans="1:9" x14ac:dyDescent="0.2">
      <c r="A42" s="26">
        <v>1</v>
      </c>
      <c r="B42" s="23" t="s">
        <v>23</v>
      </c>
      <c r="C42" s="26" t="s">
        <v>31</v>
      </c>
      <c r="D42" s="23" t="s">
        <v>45</v>
      </c>
      <c r="E42" s="29" t="s">
        <v>64</v>
      </c>
      <c r="F42" s="21" t="s">
        <v>79</v>
      </c>
      <c r="G42" s="31" t="s">
        <v>7</v>
      </c>
      <c r="H42" s="33">
        <v>0</v>
      </c>
      <c r="I42" s="19">
        <v>18</v>
      </c>
    </row>
    <row r="43" spans="1:9" x14ac:dyDescent="0.2">
      <c r="A43" s="26">
        <v>1</v>
      </c>
      <c r="B43" s="23" t="s">
        <v>23</v>
      </c>
      <c r="C43" s="26" t="s">
        <v>31</v>
      </c>
      <c r="D43" s="23" t="s">
        <v>45</v>
      </c>
      <c r="E43" s="29" t="s">
        <v>64</v>
      </c>
      <c r="F43" s="21" t="s">
        <v>79</v>
      </c>
      <c r="G43" s="31" t="s">
        <v>8</v>
      </c>
      <c r="H43" s="33">
        <v>61.512707231848282</v>
      </c>
      <c r="I43" s="19">
        <v>3</v>
      </c>
    </row>
    <row r="44" spans="1:9" x14ac:dyDescent="0.2">
      <c r="A44" s="26">
        <v>1</v>
      </c>
      <c r="B44" s="23" t="s">
        <v>23</v>
      </c>
      <c r="C44" s="26" t="s">
        <v>31</v>
      </c>
      <c r="D44" s="23" t="s">
        <v>45</v>
      </c>
      <c r="E44" s="29" t="s">
        <v>64</v>
      </c>
      <c r="F44" s="21" t="s">
        <v>79</v>
      </c>
      <c r="G44" s="31" t="s">
        <v>9</v>
      </c>
      <c r="H44" s="33">
        <v>21.215698464140882</v>
      </c>
      <c r="I44" s="19">
        <v>12</v>
      </c>
    </row>
    <row r="45" spans="1:9" x14ac:dyDescent="0.2">
      <c r="A45" s="26">
        <v>1</v>
      </c>
      <c r="B45" s="23" t="s">
        <v>23</v>
      </c>
      <c r="C45" s="26" t="s">
        <v>31</v>
      </c>
      <c r="D45" s="23" t="s">
        <v>45</v>
      </c>
      <c r="E45" s="29" t="s">
        <v>64</v>
      </c>
      <c r="F45" s="21" t="s">
        <v>79</v>
      </c>
      <c r="G45" s="31" t="s">
        <v>10</v>
      </c>
      <c r="H45" s="33">
        <v>24.467584427429145</v>
      </c>
      <c r="I45" s="19">
        <v>9</v>
      </c>
    </row>
    <row r="46" spans="1:9" x14ac:dyDescent="0.2">
      <c r="A46" s="26">
        <v>1</v>
      </c>
      <c r="B46" s="23" t="s">
        <v>23</v>
      </c>
      <c r="C46" s="26" t="s">
        <v>31</v>
      </c>
      <c r="D46" s="23" t="s">
        <v>45</v>
      </c>
      <c r="E46" s="29" t="s">
        <v>64</v>
      </c>
      <c r="F46" s="21" t="s">
        <v>79</v>
      </c>
      <c r="G46" s="31" t="s">
        <v>11</v>
      </c>
      <c r="H46" s="33">
        <v>24.303299534428685</v>
      </c>
      <c r="I46" s="19">
        <v>10</v>
      </c>
    </row>
    <row r="47" spans="1:9" x14ac:dyDescent="0.2">
      <c r="A47" s="26">
        <v>1</v>
      </c>
      <c r="B47" s="23" t="s">
        <v>23</v>
      </c>
      <c r="C47" s="26" t="s">
        <v>31</v>
      </c>
      <c r="D47" s="23" t="s">
        <v>45</v>
      </c>
      <c r="E47" s="29" t="s">
        <v>64</v>
      </c>
      <c r="F47" s="21" t="s">
        <v>79</v>
      </c>
      <c r="G47" s="31" t="s">
        <v>12</v>
      </c>
      <c r="H47" s="33">
        <v>9.1655574675571305</v>
      </c>
      <c r="I47" s="19">
        <v>13</v>
      </c>
    </row>
    <row r="48" spans="1:9" x14ac:dyDescent="0.2">
      <c r="A48" s="26">
        <v>1</v>
      </c>
      <c r="B48" s="23" t="s">
        <v>23</v>
      </c>
      <c r="C48" s="26" t="s">
        <v>31</v>
      </c>
      <c r="D48" s="23" t="s">
        <v>45</v>
      </c>
      <c r="E48" s="29" t="s">
        <v>64</v>
      </c>
      <c r="F48" s="21" t="s">
        <v>79</v>
      </c>
      <c r="G48" s="31" t="s">
        <v>13</v>
      </c>
      <c r="H48" s="33">
        <v>48.902136483134008</v>
      </c>
      <c r="I48" s="19">
        <v>5</v>
      </c>
    </row>
    <row r="49" spans="1:9" x14ac:dyDescent="0.2">
      <c r="A49" s="26">
        <v>1</v>
      </c>
      <c r="B49" s="23" t="s">
        <v>23</v>
      </c>
      <c r="C49" s="26" t="s">
        <v>31</v>
      </c>
      <c r="D49" s="23" t="s">
        <v>45</v>
      </c>
      <c r="E49" s="29" t="s">
        <v>64</v>
      </c>
      <c r="F49" s="21" t="s">
        <v>79</v>
      </c>
      <c r="G49" s="31" t="s">
        <v>14</v>
      </c>
      <c r="H49" s="33">
        <v>2.4918003714436776</v>
      </c>
      <c r="I49" s="19">
        <v>17</v>
      </c>
    </row>
    <row r="50" spans="1:9" x14ac:dyDescent="0.2">
      <c r="A50" s="26">
        <v>1</v>
      </c>
      <c r="B50" s="23" t="s">
        <v>23</v>
      </c>
      <c r="C50" s="26" t="s">
        <v>31</v>
      </c>
      <c r="D50" s="23" t="s">
        <v>45</v>
      </c>
      <c r="E50" s="29" t="s">
        <v>64</v>
      </c>
      <c r="F50" s="21" t="s">
        <v>79</v>
      </c>
      <c r="G50" s="31" t="s">
        <v>15</v>
      </c>
      <c r="H50" s="33">
        <v>9.0824406148113841</v>
      </c>
      <c r="I50" s="19">
        <v>14</v>
      </c>
    </row>
    <row r="51" spans="1:9" x14ac:dyDescent="0.2">
      <c r="A51" s="26">
        <v>1</v>
      </c>
      <c r="B51" s="23" t="s">
        <v>23</v>
      </c>
      <c r="C51" s="26" t="s">
        <v>31</v>
      </c>
      <c r="D51" s="23" t="s">
        <v>45</v>
      </c>
      <c r="E51" s="29" t="s">
        <v>64</v>
      </c>
      <c r="F51" s="21" t="s">
        <v>79</v>
      </c>
      <c r="G51" s="31" t="s">
        <v>16</v>
      </c>
      <c r="H51" s="33">
        <v>21.311969801201634</v>
      </c>
      <c r="I51" s="19">
        <v>11</v>
      </c>
    </row>
    <row r="52" spans="1:9" x14ac:dyDescent="0.2">
      <c r="A52" s="26">
        <v>1</v>
      </c>
      <c r="B52" s="23" t="s">
        <v>23</v>
      </c>
      <c r="C52" s="26" t="s">
        <v>31</v>
      </c>
      <c r="D52" s="23" t="s">
        <v>45</v>
      </c>
      <c r="E52" s="29" t="s">
        <v>64</v>
      </c>
      <c r="F52" s="21" t="s">
        <v>79</v>
      </c>
      <c r="G52" s="31" t="s">
        <v>17</v>
      </c>
      <c r="H52" s="33">
        <v>96.888282375134722</v>
      </c>
      <c r="I52" s="19">
        <v>2</v>
      </c>
    </row>
    <row r="53" spans="1:9" x14ac:dyDescent="0.2">
      <c r="A53" s="26">
        <v>1</v>
      </c>
      <c r="B53" s="23" t="s">
        <v>23</v>
      </c>
      <c r="C53" s="26" t="s">
        <v>31</v>
      </c>
      <c r="D53" s="23" t="s">
        <v>45</v>
      </c>
      <c r="E53" s="29" t="s">
        <v>64</v>
      </c>
      <c r="F53" s="21" t="s">
        <v>79</v>
      </c>
      <c r="G53" s="31" t="s">
        <v>18</v>
      </c>
      <c r="H53" s="33">
        <v>100</v>
      </c>
      <c r="I53" s="19">
        <v>1</v>
      </c>
    </row>
    <row r="54" spans="1:9" x14ac:dyDescent="0.2">
      <c r="A54" s="26">
        <v>1</v>
      </c>
      <c r="B54" s="23" t="s">
        <v>23</v>
      </c>
      <c r="C54" s="26" t="s">
        <v>31</v>
      </c>
      <c r="D54" s="23" t="s">
        <v>45</v>
      </c>
      <c r="E54" s="29" t="s">
        <v>64</v>
      </c>
      <c r="F54" s="21" t="s">
        <v>79</v>
      </c>
      <c r="G54" s="31" t="s">
        <v>19</v>
      </c>
      <c r="H54" s="33">
        <v>47.018268168291641</v>
      </c>
      <c r="I54" s="19">
        <v>6</v>
      </c>
    </row>
    <row r="55" spans="1:9" x14ac:dyDescent="0.2">
      <c r="A55" s="26">
        <v>1</v>
      </c>
      <c r="B55" s="23" t="s">
        <v>23</v>
      </c>
      <c r="C55" s="26" t="s">
        <v>31</v>
      </c>
      <c r="D55" s="23" t="s">
        <v>45</v>
      </c>
      <c r="E55" s="29" t="s">
        <v>64</v>
      </c>
      <c r="F55" s="21" t="s">
        <v>79</v>
      </c>
      <c r="G55" s="31" t="s">
        <v>2</v>
      </c>
      <c r="H55" s="33">
        <v>33.912650326523547</v>
      </c>
      <c r="I55" s="28" t="s">
        <v>168</v>
      </c>
    </row>
    <row r="56" spans="1:9" x14ac:dyDescent="0.2">
      <c r="A56" s="26">
        <v>1</v>
      </c>
      <c r="B56" s="23" t="s">
        <v>23</v>
      </c>
      <c r="C56" s="27" t="s">
        <v>32</v>
      </c>
      <c r="D56" s="24" t="s">
        <v>46</v>
      </c>
      <c r="E56" s="30" t="s">
        <v>63</v>
      </c>
      <c r="F56" s="22" t="s">
        <v>80</v>
      </c>
      <c r="G56" s="31" t="s">
        <v>3</v>
      </c>
      <c r="H56" s="33">
        <v>61.764705882352864</v>
      </c>
      <c r="I56" s="19">
        <v>14</v>
      </c>
    </row>
    <row r="57" spans="1:9" x14ac:dyDescent="0.2">
      <c r="A57" s="26">
        <v>1</v>
      </c>
      <c r="B57" s="23" t="s">
        <v>23</v>
      </c>
      <c r="C57" s="27" t="s">
        <v>32</v>
      </c>
      <c r="D57" s="24" t="s">
        <v>46</v>
      </c>
      <c r="E57" s="30" t="s">
        <v>63</v>
      </c>
      <c r="F57" s="22" t="s">
        <v>80</v>
      </c>
      <c r="G57" s="31" t="s">
        <v>4</v>
      </c>
      <c r="H57" s="33">
        <v>39.481555333998081</v>
      </c>
      <c r="I57" s="19">
        <v>17</v>
      </c>
    </row>
    <row r="58" spans="1:9" x14ac:dyDescent="0.2">
      <c r="A58" s="26">
        <v>1</v>
      </c>
      <c r="B58" s="23" t="s">
        <v>23</v>
      </c>
      <c r="C58" s="27" t="s">
        <v>32</v>
      </c>
      <c r="D58" s="24" t="s">
        <v>46</v>
      </c>
      <c r="E58" s="30" t="s">
        <v>63</v>
      </c>
      <c r="F58" s="22" t="s">
        <v>80</v>
      </c>
      <c r="G58" s="31" t="s">
        <v>5</v>
      </c>
      <c r="H58" s="33">
        <v>81.804586241276141</v>
      </c>
      <c r="I58" s="19">
        <v>7</v>
      </c>
    </row>
    <row r="59" spans="1:9" x14ac:dyDescent="0.2">
      <c r="A59" s="26">
        <v>1</v>
      </c>
      <c r="B59" s="23" t="s">
        <v>23</v>
      </c>
      <c r="C59" s="27" t="s">
        <v>32</v>
      </c>
      <c r="D59" s="24" t="s">
        <v>46</v>
      </c>
      <c r="E59" s="30" t="s">
        <v>63</v>
      </c>
      <c r="F59" s="22" t="s">
        <v>80</v>
      </c>
      <c r="G59" s="31" t="s">
        <v>6</v>
      </c>
      <c r="H59" s="33">
        <v>58.175473579262281</v>
      </c>
      <c r="I59" s="19">
        <v>15</v>
      </c>
    </row>
    <row r="60" spans="1:9" x14ac:dyDescent="0.2">
      <c r="A60" s="26">
        <v>1</v>
      </c>
      <c r="B60" s="23" t="s">
        <v>23</v>
      </c>
      <c r="C60" s="27" t="s">
        <v>32</v>
      </c>
      <c r="D60" s="24" t="s">
        <v>46</v>
      </c>
      <c r="E60" s="30" t="s">
        <v>63</v>
      </c>
      <c r="F60" s="22" t="s">
        <v>80</v>
      </c>
      <c r="G60" s="31" t="s">
        <v>7</v>
      </c>
      <c r="H60" s="33">
        <v>68.270189431704836</v>
      </c>
      <c r="I60" s="19">
        <v>13</v>
      </c>
    </row>
    <row r="61" spans="1:9" x14ac:dyDescent="0.2">
      <c r="A61" s="26">
        <v>1</v>
      </c>
      <c r="B61" s="23" t="s">
        <v>23</v>
      </c>
      <c r="C61" s="27" t="s">
        <v>32</v>
      </c>
      <c r="D61" s="24" t="s">
        <v>46</v>
      </c>
      <c r="E61" s="30" t="s">
        <v>63</v>
      </c>
      <c r="F61" s="22" t="s">
        <v>80</v>
      </c>
      <c r="G61" s="31" t="s">
        <v>8</v>
      </c>
      <c r="H61" s="33">
        <v>69.067796610169424</v>
      </c>
      <c r="I61" s="19">
        <v>11</v>
      </c>
    </row>
    <row r="62" spans="1:9" x14ac:dyDescent="0.2">
      <c r="A62" s="26">
        <v>1</v>
      </c>
      <c r="B62" s="23" t="s">
        <v>23</v>
      </c>
      <c r="C62" s="27" t="s">
        <v>32</v>
      </c>
      <c r="D62" s="24" t="s">
        <v>46</v>
      </c>
      <c r="E62" s="30" t="s">
        <v>63</v>
      </c>
      <c r="F62" s="22" t="s">
        <v>80</v>
      </c>
      <c r="G62" s="31" t="s">
        <v>9</v>
      </c>
      <c r="H62" s="33">
        <v>68.668993020937208</v>
      </c>
      <c r="I62" s="19">
        <v>12</v>
      </c>
    </row>
    <row r="63" spans="1:9" x14ac:dyDescent="0.2">
      <c r="A63" s="26">
        <v>1</v>
      </c>
      <c r="B63" s="23" t="s">
        <v>23</v>
      </c>
      <c r="C63" s="27" t="s">
        <v>32</v>
      </c>
      <c r="D63" s="24" t="s">
        <v>46</v>
      </c>
      <c r="E63" s="30" t="s">
        <v>63</v>
      </c>
      <c r="F63" s="22" t="s">
        <v>80</v>
      </c>
      <c r="G63" s="31" t="s">
        <v>10</v>
      </c>
      <c r="H63" s="33">
        <v>71.809571286141718</v>
      </c>
      <c r="I63" s="19">
        <v>9</v>
      </c>
    </row>
    <row r="64" spans="1:9" x14ac:dyDescent="0.2">
      <c r="A64" s="26">
        <v>1</v>
      </c>
      <c r="B64" s="23" t="s">
        <v>23</v>
      </c>
      <c r="C64" s="27" t="s">
        <v>32</v>
      </c>
      <c r="D64" s="24" t="s">
        <v>46</v>
      </c>
      <c r="E64" s="30" t="s">
        <v>63</v>
      </c>
      <c r="F64" s="22" t="s">
        <v>80</v>
      </c>
      <c r="G64" s="31" t="s">
        <v>11</v>
      </c>
      <c r="H64" s="33">
        <v>85.917248255234213</v>
      </c>
      <c r="I64" s="19">
        <v>6</v>
      </c>
    </row>
    <row r="65" spans="1:9" x14ac:dyDescent="0.2">
      <c r="A65" s="26">
        <v>1</v>
      </c>
      <c r="B65" s="23" t="s">
        <v>23</v>
      </c>
      <c r="C65" s="27" t="s">
        <v>32</v>
      </c>
      <c r="D65" s="24" t="s">
        <v>46</v>
      </c>
      <c r="E65" s="30" t="s">
        <v>63</v>
      </c>
      <c r="F65" s="22" t="s">
        <v>80</v>
      </c>
      <c r="G65" s="31" t="s">
        <v>12</v>
      </c>
      <c r="H65" s="33">
        <v>89.955134596211295</v>
      </c>
      <c r="I65" s="19">
        <v>4</v>
      </c>
    </row>
    <row r="66" spans="1:9" x14ac:dyDescent="0.2">
      <c r="A66" s="26">
        <v>1</v>
      </c>
      <c r="B66" s="23" t="s">
        <v>23</v>
      </c>
      <c r="C66" s="27" t="s">
        <v>32</v>
      </c>
      <c r="D66" s="24" t="s">
        <v>46</v>
      </c>
      <c r="E66" s="30" t="s">
        <v>63</v>
      </c>
      <c r="F66" s="22" t="s">
        <v>80</v>
      </c>
      <c r="G66" s="31" t="s">
        <v>13</v>
      </c>
      <c r="H66" s="33">
        <v>88.883349950149466</v>
      </c>
      <c r="I66" s="19">
        <v>5</v>
      </c>
    </row>
    <row r="67" spans="1:9" x14ac:dyDescent="0.2">
      <c r="A67" s="26">
        <v>1</v>
      </c>
      <c r="B67" s="23" t="s">
        <v>23</v>
      </c>
      <c r="C67" s="27" t="s">
        <v>32</v>
      </c>
      <c r="D67" s="24" t="s">
        <v>46</v>
      </c>
      <c r="E67" s="30" t="s">
        <v>63</v>
      </c>
      <c r="F67" s="22" t="s">
        <v>80</v>
      </c>
      <c r="G67" s="31" t="s">
        <v>14</v>
      </c>
      <c r="H67" s="33">
        <v>0</v>
      </c>
      <c r="I67" s="19">
        <v>18</v>
      </c>
    </row>
    <row r="68" spans="1:9" x14ac:dyDescent="0.2">
      <c r="A68" s="26">
        <v>1</v>
      </c>
      <c r="B68" s="23" t="s">
        <v>23</v>
      </c>
      <c r="C68" s="27" t="s">
        <v>32</v>
      </c>
      <c r="D68" s="24" t="s">
        <v>46</v>
      </c>
      <c r="E68" s="30" t="s">
        <v>63</v>
      </c>
      <c r="F68" s="22" t="s">
        <v>80</v>
      </c>
      <c r="G68" s="31" t="s">
        <v>15</v>
      </c>
      <c r="H68" s="33">
        <v>96.360917248255291</v>
      </c>
      <c r="I68" s="19">
        <v>2</v>
      </c>
    </row>
    <row r="69" spans="1:9" x14ac:dyDescent="0.2">
      <c r="A69" s="26">
        <v>1</v>
      </c>
      <c r="B69" s="23" t="s">
        <v>23</v>
      </c>
      <c r="C69" s="27" t="s">
        <v>32</v>
      </c>
      <c r="D69" s="24" t="s">
        <v>46</v>
      </c>
      <c r="E69" s="30" t="s">
        <v>63</v>
      </c>
      <c r="F69" s="22" t="s">
        <v>80</v>
      </c>
      <c r="G69" s="31" t="s">
        <v>16</v>
      </c>
      <c r="H69" s="33">
        <v>43.245264207377922</v>
      </c>
      <c r="I69" s="19">
        <v>16</v>
      </c>
    </row>
    <row r="70" spans="1:9" x14ac:dyDescent="0.2">
      <c r="A70" s="26">
        <v>1</v>
      </c>
      <c r="B70" s="23" t="s">
        <v>23</v>
      </c>
      <c r="C70" s="27" t="s">
        <v>32</v>
      </c>
      <c r="D70" s="24" t="s">
        <v>46</v>
      </c>
      <c r="E70" s="30" t="s">
        <v>63</v>
      </c>
      <c r="F70" s="22" t="s">
        <v>80</v>
      </c>
      <c r="G70" s="31" t="s">
        <v>17</v>
      </c>
      <c r="H70" s="33">
        <v>95.264207377866455</v>
      </c>
      <c r="I70" s="19">
        <v>3</v>
      </c>
    </row>
    <row r="71" spans="1:9" x14ac:dyDescent="0.2">
      <c r="A71" s="26">
        <v>1</v>
      </c>
      <c r="B71" s="23" t="s">
        <v>23</v>
      </c>
      <c r="C71" s="27" t="s">
        <v>32</v>
      </c>
      <c r="D71" s="24" t="s">
        <v>46</v>
      </c>
      <c r="E71" s="30" t="s">
        <v>63</v>
      </c>
      <c r="F71" s="22" t="s">
        <v>80</v>
      </c>
      <c r="G71" s="31" t="s">
        <v>18</v>
      </c>
      <c r="H71" s="33">
        <v>76.545363908275249</v>
      </c>
      <c r="I71" s="19">
        <v>8</v>
      </c>
    </row>
    <row r="72" spans="1:9" x14ac:dyDescent="0.2">
      <c r="A72" s="26">
        <v>1</v>
      </c>
      <c r="B72" s="23" t="s">
        <v>23</v>
      </c>
      <c r="C72" s="27" t="s">
        <v>32</v>
      </c>
      <c r="D72" s="24" t="s">
        <v>46</v>
      </c>
      <c r="E72" s="30" t="s">
        <v>63</v>
      </c>
      <c r="F72" s="22" t="s">
        <v>80</v>
      </c>
      <c r="G72" s="31" t="s">
        <v>19</v>
      </c>
      <c r="H72" s="33">
        <v>100</v>
      </c>
      <c r="I72" s="19">
        <v>1</v>
      </c>
    </row>
    <row r="73" spans="1:9" x14ac:dyDescent="0.2">
      <c r="A73" s="26">
        <v>1</v>
      </c>
      <c r="B73" s="23" t="s">
        <v>23</v>
      </c>
      <c r="C73" s="27" t="s">
        <v>32</v>
      </c>
      <c r="D73" s="24" t="s">
        <v>46</v>
      </c>
      <c r="E73" s="30" t="s">
        <v>63</v>
      </c>
      <c r="F73" s="22" t="s">
        <v>80</v>
      </c>
      <c r="G73" s="31" t="s">
        <v>2</v>
      </c>
      <c r="H73" s="33">
        <v>70.306726878188911</v>
      </c>
      <c r="I73" s="28" t="s">
        <v>168</v>
      </c>
    </row>
    <row r="74" spans="1:9" x14ac:dyDescent="0.2">
      <c r="A74" s="26">
        <v>1</v>
      </c>
      <c r="B74" s="23" t="s">
        <v>23</v>
      </c>
      <c r="C74" s="27" t="s">
        <v>32</v>
      </c>
      <c r="D74" s="24" t="s">
        <v>46</v>
      </c>
      <c r="E74" s="30" t="s">
        <v>65</v>
      </c>
      <c r="F74" s="22" t="s">
        <v>138</v>
      </c>
      <c r="G74" s="31" t="s">
        <v>3</v>
      </c>
      <c r="H74" s="33">
        <v>68.472906403940854</v>
      </c>
      <c r="I74" s="19">
        <v>6</v>
      </c>
    </row>
    <row r="75" spans="1:9" x14ac:dyDescent="0.2">
      <c r="A75" s="26">
        <v>1</v>
      </c>
      <c r="B75" s="23" t="s">
        <v>23</v>
      </c>
      <c r="C75" s="27" t="s">
        <v>32</v>
      </c>
      <c r="D75" s="24" t="s">
        <v>46</v>
      </c>
      <c r="E75" s="30" t="s">
        <v>65</v>
      </c>
      <c r="F75" s="22" t="s">
        <v>138</v>
      </c>
      <c r="G75" s="31" t="s">
        <v>4</v>
      </c>
      <c r="H75" s="33">
        <v>14.778325123152714</v>
      </c>
      <c r="I75" s="19">
        <v>15</v>
      </c>
    </row>
    <row r="76" spans="1:9" x14ac:dyDescent="0.2">
      <c r="A76" s="26">
        <v>1</v>
      </c>
      <c r="B76" s="23" t="s">
        <v>23</v>
      </c>
      <c r="C76" s="27" t="s">
        <v>32</v>
      </c>
      <c r="D76" s="24" t="s">
        <v>46</v>
      </c>
      <c r="E76" s="30" t="s">
        <v>65</v>
      </c>
      <c r="F76" s="22" t="s">
        <v>138</v>
      </c>
      <c r="G76" s="31" t="s">
        <v>5</v>
      </c>
      <c r="H76" s="33">
        <v>4.6798029556650809</v>
      </c>
      <c r="I76" s="19">
        <v>17</v>
      </c>
    </row>
    <row r="77" spans="1:9" x14ac:dyDescent="0.2">
      <c r="A77" s="26">
        <v>1</v>
      </c>
      <c r="B77" s="23" t="s">
        <v>23</v>
      </c>
      <c r="C77" s="27" t="s">
        <v>32</v>
      </c>
      <c r="D77" s="24" t="s">
        <v>46</v>
      </c>
      <c r="E77" s="30" t="s">
        <v>65</v>
      </c>
      <c r="F77" s="22" t="s">
        <v>138</v>
      </c>
      <c r="G77" s="31" t="s">
        <v>6</v>
      </c>
      <c r="H77" s="33">
        <v>31.527093596059146</v>
      </c>
      <c r="I77" s="19">
        <v>10</v>
      </c>
    </row>
    <row r="78" spans="1:9" x14ac:dyDescent="0.2">
      <c r="A78" s="26">
        <v>1</v>
      </c>
      <c r="B78" s="23" t="s">
        <v>23</v>
      </c>
      <c r="C78" s="27" t="s">
        <v>32</v>
      </c>
      <c r="D78" s="24" t="s">
        <v>46</v>
      </c>
      <c r="E78" s="30" t="s">
        <v>65</v>
      </c>
      <c r="F78" s="22" t="s">
        <v>138</v>
      </c>
      <c r="G78" s="31" t="s">
        <v>7</v>
      </c>
      <c r="H78" s="33">
        <v>69.458128078817666</v>
      </c>
      <c r="I78" s="19">
        <v>5</v>
      </c>
    </row>
    <row r="79" spans="1:9" x14ac:dyDescent="0.2">
      <c r="A79" s="26">
        <v>1</v>
      </c>
      <c r="B79" s="23" t="s">
        <v>23</v>
      </c>
      <c r="C79" s="27" t="s">
        <v>32</v>
      </c>
      <c r="D79" s="24" t="s">
        <v>46</v>
      </c>
      <c r="E79" s="30" t="s">
        <v>65</v>
      </c>
      <c r="F79" s="22" t="s">
        <v>138</v>
      </c>
      <c r="G79" s="31" t="s">
        <v>8</v>
      </c>
      <c r="H79" s="33">
        <v>6.8965517241379057</v>
      </c>
      <c r="I79" s="19">
        <v>16</v>
      </c>
    </row>
    <row r="80" spans="1:9" x14ac:dyDescent="0.2">
      <c r="A80" s="26">
        <v>1</v>
      </c>
      <c r="B80" s="23" t="s">
        <v>23</v>
      </c>
      <c r="C80" s="27" t="s">
        <v>32</v>
      </c>
      <c r="D80" s="24" t="s">
        <v>46</v>
      </c>
      <c r="E80" s="30" t="s">
        <v>65</v>
      </c>
      <c r="F80" s="22" t="s">
        <v>138</v>
      </c>
      <c r="G80" s="31" t="s">
        <v>9</v>
      </c>
      <c r="H80" s="33">
        <v>21.428571428571434</v>
      </c>
      <c r="I80" s="19">
        <v>14</v>
      </c>
    </row>
    <row r="81" spans="1:9" x14ac:dyDescent="0.2">
      <c r="A81" s="26">
        <v>1</v>
      </c>
      <c r="B81" s="23" t="s">
        <v>23</v>
      </c>
      <c r="C81" s="27" t="s">
        <v>32</v>
      </c>
      <c r="D81" s="24" t="s">
        <v>46</v>
      </c>
      <c r="E81" s="30" t="s">
        <v>65</v>
      </c>
      <c r="F81" s="22" t="s">
        <v>138</v>
      </c>
      <c r="G81" s="31" t="s">
        <v>10</v>
      </c>
      <c r="H81" s="33">
        <v>60.837438423645231</v>
      </c>
      <c r="I81" s="19">
        <v>7</v>
      </c>
    </row>
    <row r="82" spans="1:9" x14ac:dyDescent="0.2">
      <c r="A82" s="26">
        <v>1</v>
      </c>
      <c r="B82" s="23" t="s">
        <v>23</v>
      </c>
      <c r="C82" s="27" t="s">
        <v>32</v>
      </c>
      <c r="D82" s="24" t="s">
        <v>46</v>
      </c>
      <c r="E82" s="30" t="s">
        <v>65</v>
      </c>
      <c r="F82" s="22" t="s">
        <v>138</v>
      </c>
      <c r="G82" s="31" t="s">
        <v>11</v>
      </c>
      <c r="H82" s="33">
        <v>100</v>
      </c>
      <c r="I82" s="19">
        <v>1</v>
      </c>
    </row>
    <row r="83" spans="1:9" x14ac:dyDescent="0.2">
      <c r="A83" s="26">
        <v>1</v>
      </c>
      <c r="B83" s="23" t="s">
        <v>23</v>
      </c>
      <c r="C83" s="27" t="s">
        <v>32</v>
      </c>
      <c r="D83" s="24" t="s">
        <v>46</v>
      </c>
      <c r="E83" s="30" t="s">
        <v>65</v>
      </c>
      <c r="F83" s="22" t="s">
        <v>138</v>
      </c>
      <c r="G83" s="31" t="s">
        <v>12</v>
      </c>
      <c r="H83" s="33">
        <v>84.9753694581281</v>
      </c>
      <c r="I83" s="19">
        <v>2</v>
      </c>
    </row>
    <row r="84" spans="1:9" x14ac:dyDescent="0.2">
      <c r="A84" s="26">
        <v>1</v>
      </c>
      <c r="B84" s="23" t="s">
        <v>23</v>
      </c>
      <c r="C84" s="27" t="s">
        <v>32</v>
      </c>
      <c r="D84" s="24" t="s">
        <v>46</v>
      </c>
      <c r="E84" s="30" t="s">
        <v>65</v>
      </c>
      <c r="F84" s="22" t="s">
        <v>138</v>
      </c>
      <c r="G84" s="31" t="s">
        <v>13</v>
      </c>
      <c r="H84" s="33">
        <v>73.891625615763488</v>
      </c>
      <c r="I84" s="19">
        <v>3</v>
      </c>
    </row>
    <row r="85" spans="1:9" x14ac:dyDescent="0.2">
      <c r="A85" s="26">
        <v>1</v>
      </c>
      <c r="B85" s="23" t="s">
        <v>23</v>
      </c>
      <c r="C85" s="27" t="s">
        <v>32</v>
      </c>
      <c r="D85" s="24" t="s">
        <v>46</v>
      </c>
      <c r="E85" s="30" t="s">
        <v>65</v>
      </c>
      <c r="F85" s="22" t="s">
        <v>138</v>
      </c>
      <c r="G85" s="31" t="s">
        <v>14</v>
      </c>
      <c r="H85" s="33">
        <v>0</v>
      </c>
      <c r="I85" s="19">
        <v>18</v>
      </c>
    </row>
    <row r="86" spans="1:9" x14ac:dyDescent="0.2">
      <c r="A86" s="26">
        <v>1</v>
      </c>
      <c r="B86" s="23" t="s">
        <v>23</v>
      </c>
      <c r="C86" s="27" t="s">
        <v>32</v>
      </c>
      <c r="D86" s="24" t="s">
        <v>46</v>
      </c>
      <c r="E86" s="30" t="s">
        <v>65</v>
      </c>
      <c r="F86" s="22" t="s">
        <v>138</v>
      </c>
      <c r="G86" s="31" t="s">
        <v>15</v>
      </c>
      <c r="H86" s="33">
        <v>58.374384236453217</v>
      </c>
      <c r="I86" s="19">
        <v>8</v>
      </c>
    </row>
    <row r="87" spans="1:9" x14ac:dyDescent="0.2">
      <c r="A87" s="26">
        <v>1</v>
      </c>
      <c r="B87" s="23" t="s">
        <v>23</v>
      </c>
      <c r="C87" s="27" t="s">
        <v>32</v>
      </c>
      <c r="D87" s="24" t="s">
        <v>46</v>
      </c>
      <c r="E87" s="30" t="s">
        <v>65</v>
      </c>
      <c r="F87" s="22" t="s">
        <v>138</v>
      </c>
      <c r="G87" s="31" t="s">
        <v>16</v>
      </c>
      <c r="H87" s="33">
        <v>33.49753694581279</v>
      </c>
      <c r="I87" s="19">
        <v>9</v>
      </c>
    </row>
    <row r="88" spans="1:9" x14ac:dyDescent="0.2">
      <c r="A88" s="26">
        <v>1</v>
      </c>
      <c r="B88" s="23" t="s">
        <v>23</v>
      </c>
      <c r="C88" s="27" t="s">
        <v>32</v>
      </c>
      <c r="D88" s="24" t="s">
        <v>46</v>
      </c>
      <c r="E88" s="30" t="s">
        <v>65</v>
      </c>
      <c r="F88" s="22" t="s">
        <v>138</v>
      </c>
      <c r="G88" s="31" t="s">
        <v>17</v>
      </c>
      <c r="H88" s="33">
        <v>22.906403940886705</v>
      </c>
      <c r="I88" s="19">
        <v>13</v>
      </c>
    </row>
    <row r="89" spans="1:9" x14ac:dyDescent="0.2">
      <c r="A89" s="26">
        <v>1</v>
      </c>
      <c r="B89" s="23" t="s">
        <v>23</v>
      </c>
      <c r="C89" s="27" t="s">
        <v>32</v>
      </c>
      <c r="D89" s="24" t="s">
        <v>46</v>
      </c>
      <c r="E89" s="30" t="s">
        <v>65</v>
      </c>
      <c r="F89" s="22" t="s">
        <v>138</v>
      </c>
      <c r="G89" s="31" t="s">
        <v>18</v>
      </c>
      <c r="H89" s="33">
        <v>72.167487684729025</v>
      </c>
      <c r="I89" s="19">
        <v>4</v>
      </c>
    </row>
    <row r="90" spans="1:9" x14ac:dyDescent="0.2">
      <c r="A90" s="26">
        <v>1</v>
      </c>
      <c r="B90" s="23" t="s">
        <v>23</v>
      </c>
      <c r="C90" s="27" t="s">
        <v>32</v>
      </c>
      <c r="D90" s="24" t="s">
        <v>46</v>
      </c>
      <c r="E90" s="30" t="s">
        <v>65</v>
      </c>
      <c r="F90" s="22" t="s">
        <v>138</v>
      </c>
      <c r="G90" s="31" t="s">
        <v>19</v>
      </c>
      <c r="H90" s="33">
        <v>26.354679802955701</v>
      </c>
      <c r="I90" s="19">
        <v>12</v>
      </c>
    </row>
    <row r="91" spans="1:9" x14ac:dyDescent="0.2">
      <c r="A91" s="26">
        <v>1</v>
      </c>
      <c r="B91" s="23" t="s">
        <v>23</v>
      </c>
      <c r="C91" s="27" t="s">
        <v>32</v>
      </c>
      <c r="D91" s="24" t="s">
        <v>46</v>
      </c>
      <c r="E91" s="30" t="s">
        <v>65</v>
      </c>
      <c r="F91" s="22" t="s">
        <v>138</v>
      </c>
      <c r="G91" s="31" t="s">
        <v>2</v>
      </c>
      <c r="H91" s="33">
        <v>30.567798807363154</v>
      </c>
      <c r="I91" s="28" t="s">
        <v>168</v>
      </c>
    </row>
    <row r="92" spans="1:9" x14ac:dyDescent="0.2">
      <c r="A92" s="26">
        <v>1</v>
      </c>
      <c r="B92" s="23" t="s">
        <v>23</v>
      </c>
      <c r="C92" s="27" t="s">
        <v>32</v>
      </c>
      <c r="D92" s="24" t="s">
        <v>46</v>
      </c>
      <c r="E92" s="30" t="s">
        <v>66</v>
      </c>
      <c r="F92" s="22" t="s">
        <v>81</v>
      </c>
      <c r="G92" s="31" t="s">
        <v>3</v>
      </c>
      <c r="H92" s="33">
        <v>37.820512820512832</v>
      </c>
      <c r="I92" s="19">
        <v>9</v>
      </c>
    </row>
    <row r="93" spans="1:9" x14ac:dyDescent="0.2">
      <c r="A93" s="26">
        <v>1</v>
      </c>
      <c r="B93" s="23" t="s">
        <v>23</v>
      </c>
      <c r="C93" s="27" t="s">
        <v>32</v>
      </c>
      <c r="D93" s="24" t="s">
        <v>46</v>
      </c>
      <c r="E93" s="30" t="s">
        <v>66</v>
      </c>
      <c r="F93" s="22" t="s">
        <v>81</v>
      </c>
      <c r="G93" s="31" t="s">
        <v>4</v>
      </c>
      <c r="H93" s="33">
        <v>35.897435897435905</v>
      </c>
      <c r="I93" s="19">
        <v>10</v>
      </c>
    </row>
    <row r="94" spans="1:9" x14ac:dyDescent="0.2">
      <c r="A94" s="26">
        <v>1</v>
      </c>
      <c r="B94" s="23" t="s">
        <v>23</v>
      </c>
      <c r="C94" s="27" t="s">
        <v>32</v>
      </c>
      <c r="D94" s="24" t="s">
        <v>46</v>
      </c>
      <c r="E94" s="30" t="s">
        <v>66</v>
      </c>
      <c r="F94" s="22" t="s">
        <v>81</v>
      </c>
      <c r="G94" s="31" t="s">
        <v>5</v>
      </c>
      <c r="H94" s="33">
        <v>26.282051282051285</v>
      </c>
      <c r="I94" s="19">
        <v>14</v>
      </c>
    </row>
    <row r="95" spans="1:9" x14ac:dyDescent="0.2">
      <c r="A95" s="26">
        <v>1</v>
      </c>
      <c r="B95" s="23" t="s">
        <v>23</v>
      </c>
      <c r="C95" s="27" t="s">
        <v>32</v>
      </c>
      <c r="D95" s="24" t="s">
        <v>46</v>
      </c>
      <c r="E95" s="30" t="s">
        <v>66</v>
      </c>
      <c r="F95" s="22" t="s">
        <v>81</v>
      </c>
      <c r="G95" s="31" t="s">
        <v>6</v>
      </c>
      <c r="H95" s="33">
        <v>0</v>
      </c>
      <c r="I95" s="19">
        <v>18</v>
      </c>
    </row>
    <row r="96" spans="1:9" x14ac:dyDescent="0.2">
      <c r="A96" s="26">
        <v>1</v>
      </c>
      <c r="B96" s="23" t="s">
        <v>23</v>
      </c>
      <c r="C96" s="27" t="s">
        <v>32</v>
      </c>
      <c r="D96" s="24" t="s">
        <v>46</v>
      </c>
      <c r="E96" s="30" t="s">
        <v>66</v>
      </c>
      <c r="F96" s="22" t="s">
        <v>81</v>
      </c>
      <c r="G96" s="31" t="s">
        <v>7</v>
      </c>
      <c r="H96" s="33">
        <v>8.9743589743589727</v>
      </c>
      <c r="I96" s="19">
        <v>17</v>
      </c>
    </row>
    <row r="97" spans="1:9" x14ac:dyDescent="0.2">
      <c r="A97" s="26">
        <v>1</v>
      </c>
      <c r="B97" s="23" t="s">
        <v>23</v>
      </c>
      <c r="C97" s="27" t="s">
        <v>32</v>
      </c>
      <c r="D97" s="24" t="s">
        <v>46</v>
      </c>
      <c r="E97" s="30" t="s">
        <v>66</v>
      </c>
      <c r="F97" s="22" t="s">
        <v>81</v>
      </c>
      <c r="G97" s="31" t="s">
        <v>8</v>
      </c>
      <c r="H97" s="33">
        <v>32.692307692307701</v>
      </c>
      <c r="I97" s="19">
        <v>12</v>
      </c>
    </row>
    <row r="98" spans="1:9" x14ac:dyDescent="0.2">
      <c r="A98" s="26">
        <v>1</v>
      </c>
      <c r="B98" s="23" t="s">
        <v>23</v>
      </c>
      <c r="C98" s="27" t="s">
        <v>32</v>
      </c>
      <c r="D98" s="24" t="s">
        <v>46</v>
      </c>
      <c r="E98" s="30" t="s">
        <v>66</v>
      </c>
      <c r="F98" s="22" t="s">
        <v>81</v>
      </c>
      <c r="G98" s="31" t="s">
        <v>9</v>
      </c>
      <c r="H98" s="33">
        <v>49.358974358974365</v>
      </c>
      <c r="I98" s="19">
        <v>6</v>
      </c>
    </row>
    <row r="99" spans="1:9" x14ac:dyDescent="0.2">
      <c r="A99" s="26">
        <v>1</v>
      </c>
      <c r="B99" s="23" t="s">
        <v>23</v>
      </c>
      <c r="C99" s="27" t="s">
        <v>32</v>
      </c>
      <c r="D99" s="24" t="s">
        <v>46</v>
      </c>
      <c r="E99" s="30" t="s">
        <v>66</v>
      </c>
      <c r="F99" s="22" t="s">
        <v>81</v>
      </c>
      <c r="G99" s="31" t="s">
        <v>10</v>
      </c>
      <c r="H99" s="33">
        <v>15.384615384615383</v>
      </c>
      <c r="I99" s="19">
        <v>16</v>
      </c>
    </row>
    <row r="100" spans="1:9" x14ac:dyDescent="0.2">
      <c r="A100" s="26">
        <v>1</v>
      </c>
      <c r="B100" s="23" t="s">
        <v>23</v>
      </c>
      <c r="C100" s="27" t="s">
        <v>32</v>
      </c>
      <c r="D100" s="24" t="s">
        <v>46</v>
      </c>
      <c r="E100" s="30" t="s">
        <v>66</v>
      </c>
      <c r="F100" s="22" t="s">
        <v>81</v>
      </c>
      <c r="G100" s="31" t="s">
        <v>11</v>
      </c>
      <c r="H100" s="33">
        <v>72.435897435897431</v>
      </c>
      <c r="I100" s="19">
        <v>4</v>
      </c>
    </row>
    <row r="101" spans="1:9" x14ac:dyDescent="0.2">
      <c r="A101" s="26">
        <v>1</v>
      </c>
      <c r="B101" s="23" t="s">
        <v>23</v>
      </c>
      <c r="C101" s="27" t="s">
        <v>32</v>
      </c>
      <c r="D101" s="24" t="s">
        <v>46</v>
      </c>
      <c r="E101" s="30" t="s">
        <v>66</v>
      </c>
      <c r="F101" s="22" t="s">
        <v>81</v>
      </c>
      <c r="G101" s="31" t="s">
        <v>12</v>
      </c>
      <c r="H101" s="33">
        <v>42.307692307692307</v>
      </c>
      <c r="I101" s="19">
        <v>7</v>
      </c>
    </row>
    <row r="102" spans="1:9" x14ac:dyDescent="0.2">
      <c r="A102" s="26">
        <v>1</v>
      </c>
      <c r="B102" s="23" t="s">
        <v>23</v>
      </c>
      <c r="C102" s="27" t="s">
        <v>32</v>
      </c>
      <c r="D102" s="24" t="s">
        <v>46</v>
      </c>
      <c r="E102" s="30" t="s">
        <v>66</v>
      </c>
      <c r="F102" s="22" t="s">
        <v>81</v>
      </c>
      <c r="G102" s="31" t="s">
        <v>13</v>
      </c>
      <c r="H102" s="33">
        <v>17.307692307692307</v>
      </c>
      <c r="I102" s="19">
        <v>15</v>
      </c>
    </row>
    <row r="103" spans="1:9" x14ac:dyDescent="0.2">
      <c r="A103" s="26">
        <v>1</v>
      </c>
      <c r="B103" s="23" t="s">
        <v>23</v>
      </c>
      <c r="C103" s="27" t="s">
        <v>32</v>
      </c>
      <c r="D103" s="24" t="s">
        <v>46</v>
      </c>
      <c r="E103" s="30" t="s">
        <v>66</v>
      </c>
      <c r="F103" s="22" t="s">
        <v>81</v>
      </c>
      <c r="G103" s="31" t="s">
        <v>14</v>
      </c>
      <c r="H103" s="33">
        <v>34.61538461538462</v>
      </c>
      <c r="I103" s="19">
        <v>11</v>
      </c>
    </row>
    <row r="104" spans="1:9" x14ac:dyDescent="0.2">
      <c r="A104" s="26">
        <v>1</v>
      </c>
      <c r="B104" s="23" t="s">
        <v>23</v>
      </c>
      <c r="C104" s="27" t="s">
        <v>32</v>
      </c>
      <c r="D104" s="24" t="s">
        <v>46</v>
      </c>
      <c r="E104" s="30" t="s">
        <v>66</v>
      </c>
      <c r="F104" s="22" t="s">
        <v>81</v>
      </c>
      <c r="G104" s="31" t="s">
        <v>15</v>
      </c>
      <c r="H104" s="33">
        <v>85.256410256410248</v>
      </c>
      <c r="I104" s="19">
        <v>2</v>
      </c>
    </row>
    <row r="105" spans="1:9" x14ac:dyDescent="0.2">
      <c r="A105" s="26">
        <v>1</v>
      </c>
      <c r="B105" s="23" t="s">
        <v>23</v>
      </c>
      <c r="C105" s="27" t="s">
        <v>32</v>
      </c>
      <c r="D105" s="24" t="s">
        <v>46</v>
      </c>
      <c r="E105" s="30" t="s">
        <v>66</v>
      </c>
      <c r="F105" s="22" t="s">
        <v>81</v>
      </c>
      <c r="G105" s="31" t="s">
        <v>16</v>
      </c>
      <c r="H105" s="33">
        <v>39.102564102564095</v>
      </c>
      <c r="I105" s="19">
        <v>8</v>
      </c>
    </row>
    <row r="106" spans="1:9" x14ac:dyDescent="0.2">
      <c r="A106" s="26">
        <v>1</v>
      </c>
      <c r="B106" s="23" t="s">
        <v>23</v>
      </c>
      <c r="C106" s="27" t="s">
        <v>32</v>
      </c>
      <c r="D106" s="24" t="s">
        <v>46</v>
      </c>
      <c r="E106" s="30" t="s">
        <v>66</v>
      </c>
      <c r="F106" s="22" t="s">
        <v>81</v>
      </c>
      <c r="G106" s="31" t="s">
        <v>17</v>
      </c>
      <c r="H106" s="33">
        <v>82.692307692307693</v>
      </c>
      <c r="I106" s="19">
        <v>3</v>
      </c>
    </row>
    <row r="107" spans="1:9" x14ac:dyDescent="0.2">
      <c r="A107" s="26">
        <v>1</v>
      </c>
      <c r="B107" s="23" t="s">
        <v>23</v>
      </c>
      <c r="C107" s="27" t="s">
        <v>32</v>
      </c>
      <c r="D107" s="24" t="s">
        <v>46</v>
      </c>
      <c r="E107" s="30" t="s">
        <v>66</v>
      </c>
      <c r="F107" s="22" t="s">
        <v>81</v>
      </c>
      <c r="G107" s="31" t="s">
        <v>18</v>
      </c>
      <c r="H107" s="33">
        <v>100</v>
      </c>
      <c r="I107" s="19">
        <v>1</v>
      </c>
    </row>
    <row r="108" spans="1:9" x14ac:dyDescent="0.2">
      <c r="A108" s="26">
        <v>1</v>
      </c>
      <c r="B108" s="23" t="s">
        <v>23</v>
      </c>
      <c r="C108" s="27" t="s">
        <v>32</v>
      </c>
      <c r="D108" s="24" t="s">
        <v>46</v>
      </c>
      <c r="E108" s="30" t="s">
        <v>66</v>
      </c>
      <c r="F108" s="22" t="s">
        <v>81</v>
      </c>
      <c r="G108" s="31" t="s">
        <v>19</v>
      </c>
      <c r="H108" s="33">
        <v>32.692307692307701</v>
      </c>
      <c r="I108" s="19">
        <v>12</v>
      </c>
    </row>
    <row r="109" spans="1:9" x14ac:dyDescent="0.2">
      <c r="A109" s="26">
        <v>1</v>
      </c>
      <c r="B109" s="23" t="s">
        <v>23</v>
      </c>
      <c r="C109" s="27" t="s">
        <v>32</v>
      </c>
      <c r="D109" s="24" t="s">
        <v>46</v>
      </c>
      <c r="E109" s="30" t="s">
        <v>66</v>
      </c>
      <c r="F109" s="22" t="s">
        <v>81</v>
      </c>
      <c r="G109" s="31" t="s">
        <v>2</v>
      </c>
      <c r="H109" s="33">
        <v>55.128205128205124</v>
      </c>
      <c r="I109" s="28" t="s">
        <v>168</v>
      </c>
    </row>
    <row r="110" spans="1:9" x14ac:dyDescent="0.2">
      <c r="A110" s="26">
        <v>1</v>
      </c>
      <c r="B110" s="23" t="s">
        <v>23</v>
      </c>
      <c r="C110" s="27" t="s">
        <v>32</v>
      </c>
      <c r="D110" s="24" t="s">
        <v>46</v>
      </c>
      <c r="E110" s="30" t="s">
        <v>67</v>
      </c>
      <c r="F110" s="22" t="s">
        <v>82</v>
      </c>
      <c r="G110" s="31" t="s">
        <v>3</v>
      </c>
      <c r="H110" s="33">
        <v>14.291462776388986</v>
      </c>
      <c r="I110" s="19">
        <v>15</v>
      </c>
    </row>
    <row r="111" spans="1:9" x14ac:dyDescent="0.2">
      <c r="A111" s="26">
        <v>1</v>
      </c>
      <c r="B111" s="23" t="s">
        <v>23</v>
      </c>
      <c r="C111" s="27" t="s">
        <v>32</v>
      </c>
      <c r="D111" s="24" t="s">
        <v>46</v>
      </c>
      <c r="E111" s="30" t="s">
        <v>67</v>
      </c>
      <c r="F111" s="22" t="s">
        <v>82</v>
      </c>
      <c r="G111" s="31" t="s">
        <v>4</v>
      </c>
      <c r="H111" s="33">
        <v>48.504873945997382</v>
      </c>
      <c r="I111" s="19">
        <v>7</v>
      </c>
    </row>
    <row r="112" spans="1:9" x14ac:dyDescent="0.2">
      <c r="A112" s="26">
        <v>1</v>
      </c>
      <c r="B112" s="23" t="s">
        <v>23</v>
      </c>
      <c r="C112" s="27" t="s">
        <v>32</v>
      </c>
      <c r="D112" s="24" t="s">
        <v>46</v>
      </c>
      <c r="E112" s="30" t="s">
        <v>67</v>
      </c>
      <c r="F112" s="22" t="s">
        <v>82</v>
      </c>
      <c r="G112" s="31" t="s">
        <v>5</v>
      </c>
      <c r="H112" s="33">
        <v>37.403563213663567</v>
      </c>
      <c r="I112" s="19">
        <v>9</v>
      </c>
    </row>
    <row r="113" spans="1:9" x14ac:dyDescent="0.2">
      <c r="A113" s="26">
        <v>1</v>
      </c>
      <c r="B113" s="23" t="s">
        <v>23</v>
      </c>
      <c r="C113" s="27" t="s">
        <v>32</v>
      </c>
      <c r="D113" s="24" t="s">
        <v>46</v>
      </c>
      <c r="E113" s="30" t="s">
        <v>67</v>
      </c>
      <c r="F113" s="22" t="s">
        <v>82</v>
      </c>
      <c r="G113" s="31" t="s">
        <v>6</v>
      </c>
      <c r="H113" s="33">
        <v>65.808357934301981</v>
      </c>
      <c r="I113" s="19">
        <v>3</v>
      </c>
    </row>
    <row r="114" spans="1:9" x14ac:dyDescent="0.2">
      <c r="A114" s="26">
        <v>1</v>
      </c>
      <c r="B114" s="23" t="s">
        <v>23</v>
      </c>
      <c r="C114" s="27" t="s">
        <v>32</v>
      </c>
      <c r="D114" s="24" t="s">
        <v>46</v>
      </c>
      <c r="E114" s="30" t="s">
        <v>67</v>
      </c>
      <c r="F114" s="22" t="s">
        <v>82</v>
      </c>
      <c r="G114" s="31" t="s">
        <v>7</v>
      </c>
      <c r="H114" s="33">
        <v>25.632941447873591</v>
      </c>
      <c r="I114" s="19">
        <v>12</v>
      </c>
    </row>
    <row r="115" spans="1:9" x14ac:dyDescent="0.2">
      <c r="A115" s="26">
        <v>1</v>
      </c>
      <c r="B115" s="23" t="s">
        <v>23</v>
      </c>
      <c r="C115" s="27" t="s">
        <v>32</v>
      </c>
      <c r="D115" s="24" t="s">
        <v>46</v>
      </c>
      <c r="E115" s="30" t="s">
        <v>67</v>
      </c>
      <c r="F115" s="22" t="s">
        <v>82</v>
      </c>
      <c r="G115" s="31" t="s">
        <v>8</v>
      </c>
      <c r="H115" s="33">
        <v>53.598458879440699</v>
      </c>
      <c r="I115" s="19">
        <v>6</v>
      </c>
    </row>
    <row r="116" spans="1:9" x14ac:dyDescent="0.2">
      <c r="A116" s="26">
        <v>1</v>
      </c>
      <c r="B116" s="23" t="s">
        <v>23</v>
      </c>
      <c r="C116" s="27" t="s">
        <v>32</v>
      </c>
      <c r="D116" s="24" t="s">
        <v>46</v>
      </c>
      <c r="E116" s="30" t="s">
        <v>67</v>
      </c>
      <c r="F116" s="22" t="s">
        <v>82</v>
      </c>
      <c r="G116" s="31" t="s">
        <v>9</v>
      </c>
      <c r="H116" s="33">
        <v>28.105084451797936</v>
      </c>
      <c r="I116" s="19">
        <v>11</v>
      </c>
    </row>
    <row r="117" spans="1:9" x14ac:dyDescent="0.2">
      <c r="A117" s="26">
        <v>1</v>
      </c>
      <c r="B117" s="23" t="s">
        <v>23</v>
      </c>
      <c r="C117" s="27" t="s">
        <v>32</v>
      </c>
      <c r="D117" s="24" t="s">
        <v>46</v>
      </c>
      <c r="E117" s="30" t="s">
        <v>67</v>
      </c>
      <c r="F117" s="22" t="s">
        <v>82</v>
      </c>
      <c r="G117" s="31" t="s">
        <v>10</v>
      </c>
      <c r="H117" s="33">
        <v>11.37967226053769</v>
      </c>
      <c r="I117" s="19">
        <v>17</v>
      </c>
    </row>
    <row r="118" spans="1:9" x14ac:dyDescent="0.2">
      <c r="A118" s="26">
        <v>1</v>
      </c>
      <c r="B118" s="23" t="s">
        <v>23</v>
      </c>
      <c r="C118" s="27" t="s">
        <v>32</v>
      </c>
      <c r="D118" s="24" t="s">
        <v>46</v>
      </c>
      <c r="E118" s="30" t="s">
        <v>67</v>
      </c>
      <c r="F118" s="22" t="s">
        <v>82</v>
      </c>
      <c r="G118" s="31" t="s">
        <v>11</v>
      </c>
      <c r="H118" s="33">
        <v>62.67487622342184</v>
      </c>
      <c r="I118" s="19">
        <v>4</v>
      </c>
    </row>
    <row r="119" spans="1:9" x14ac:dyDescent="0.2">
      <c r="A119" s="26">
        <v>1</v>
      </c>
      <c r="B119" s="23" t="s">
        <v>23</v>
      </c>
      <c r="C119" s="27" t="s">
        <v>32</v>
      </c>
      <c r="D119" s="24" t="s">
        <v>46</v>
      </c>
      <c r="E119" s="30" t="s">
        <v>67</v>
      </c>
      <c r="F119" s="22" t="s">
        <v>82</v>
      </c>
      <c r="G119" s="31" t="s">
        <v>12</v>
      </c>
      <c r="H119" s="33">
        <v>25.213625292515392</v>
      </c>
      <c r="I119" s="19">
        <v>13</v>
      </c>
    </row>
    <row r="120" spans="1:9" x14ac:dyDescent="0.2">
      <c r="A120" s="26">
        <v>1</v>
      </c>
      <c r="B120" s="23" t="s">
        <v>23</v>
      </c>
      <c r="C120" s="27" t="s">
        <v>32</v>
      </c>
      <c r="D120" s="24" t="s">
        <v>46</v>
      </c>
      <c r="E120" s="30" t="s">
        <v>67</v>
      </c>
      <c r="F120" s="22" t="s">
        <v>82</v>
      </c>
      <c r="G120" s="31" t="s">
        <v>13</v>
      </c>
      <c r="H120" s="33">
        <v>0</v>
      </c>
      <c r="I120" s="19">
        <v>18</v>
      </c>
    </row>
    <row r="121" spans="1:9" x14ac:dyDescent="0.2">
      <c r="A121" s="26">
        <v>1</v>
      </c>
      <c r="B121" s="23" t="s">
        <v>23</v>
      </c>
      <c r="C121" s="27" t="s">
        <v>32</v>
      </c>
      <c r="D121" s="24" t="s">
        <v>46</v>
      </c>
      <c r="E121" s="30" t="s">
        <v>67</v>
      </c>
      <c r="F121" s="22" t="s">
        <v>82</v>
      </c>
      <c r="G121" s="31" t="s">
        <v>14</v>
      </c>
      <c r="H121" s="33">
        <v>16.268999705769009</v>
      </c>
      <c r="I121" s="19">
        <v>14</v>
      </c>
    </row>
    <row r="122" spans="1:9" x14ac:dyDescent="0.2">
      <c r="A122" s="26">
        <v>1</v>
      </c>
      <c r="B122" s="23" t="s">
        <v>23</v>
      </c>
      <c r="C122" s="27" t="s">
        <v>32</v>
      </c>
      <c r="D122" s="24" t="s">
        <v>46</v>
      </c>
      <c r="E122" s="30" t="s">
        <v>67</v>
      </c>
      <c r="F122" s="22" t="s">
        <v>82</v>
      </c>
      <c r="G122" s="31" t="s">
        <v>15</v>
      </c>
      <c r="H122" s="33">
        <v>100</v>
      </c>
      <c r="I122" s="19">
        <v>1</v>
      </c>
    </row>
    <row r="123" spans="1:9" x14ac:dyDescent="0.2">
      <c r="A123" s="26">
        <v>1</v>
      </c>
      <c r="B123" s="23" t="s">
        <v>23</v>
      </c>
      <c r="C123" s="27" t="s">
        <v>32</v>
      </c>
      <c r="D123" s="24" t="s">
        <v>46</v>
      </c>
      <c r="E123" s="30" t="s">
        <v>67</v>
      </c>
      <c r="F123" s="22" t="s">
        <v>82</v>
      </c>
      <c r="G123" s="31" t="s">
        <v>16</v>
      </c>
      <c r="H123" s="33">
        <v>14.095646952313196</v>
      </c>
      <c r="I123" s="19">
        <v>16</v>
      </c>
    </row>
    <row r="124" spans="1:9" x14ac:dyDescent="0.2">
      <c r="A124" s="26">
        <v>1</v>
      </c>
      <c r="B124" s="23" t="s">
        <v>23</v>
      </c>
      <c r="C124" s="27" t="s">
        <v>32</v>
      </c>
      <c r="D124" s="24" t="s">
        <v>46</v>
      </c>
      <c r="E124" s="30" t="s">
        <v>67</v>
      </c>
      <c r="F124" s="22" t="s">
        <v>82</v>
      </c>
      <c r="G124" s="31" t="s">
        <v>17</v>
      </c>
      <c r="H124" s="33">
        <v>59.904716064314833</v>
      </c>
      <c r="I124" s="19">
        <v>5</v>
      </c>
    </row>
    <row r="125" spans="1:9" x14ac:dyDescent="0.2">
      <c r="A125" s="26">
        <v>1</v>
      </c>
      <c r="B125" s="23" t="s">
        <v>23</v>
      </c>
      <c r="C125" s="27" t="s">
        <v>32</v>
      </c>
      <c r="D125" s="24" t="s">
        <v>46</v>
      </c>
      <c r="E125" s="30" t="s">
        <v>67</v>
      </c>
      <c r="F125" s="22" t="s">
        <v>82</v>
      </c>
      <c r="G125" s="31" t="s">
        <v>18</v>
      </c>
      <c r="H125" s="33">
        <v>66.361854513098791</v>
      </c>
      <c r="I125" s="19">
        <v>2</v>
      </c>
    </row>
    <row r="126" spans="1:9" x14ac:dyDescent="0.2">
      <c r="A126" s="26">
        <v>1</v>
      </c>
      <c r="B126" s="23" t="s">
        <v>23</v>
      </c>
      <c r="C126" s="27" t="s">
        <v>32</v>
      </c>
      <c r="D126" s="24" t="s">
        <v>46</v>
      </c>
      <c r="E126" s="30" t="s">
        <v>67</v>
      </c>
      <c r="F126" s="22" t="s">
        <v>82</v>
      </c>
      <c r="G126" s="31" t="s">
        <v>19</v>
      </c>
      <c r="H126" s="33">
        <v>31.732662670646349</v>
      </c>
      <c r="I126" s="19">
        <v>10</v>
      </c>
    </row>
    <row r="127" spans="1:9" x14ac:dyDescent="0.2">
      <c r="A127" s="26">
        <v>1</v>
      </c>
      <c r="B127" s="23" t="s">
        <v>23</v>
      </c>
      <c r="C127" s="27" t="s">
        <v>32</v>
      </c>
      <c r="D127" s="24" t="s">
        <v>46</v>
      </c>
      <c r="E127" s="30" t="s">
        <v>67</v>
      </c>
      <c r="F127" s="22" t="s">
        <v>82</v>
      </c>
      <c r="G127" s="31" t="s">
        <v>2</v>
      </c>
      <c r="H127" s="33">
        <v>42.532424263452143</v>
      </c>
      <c r="I127" s="28" t="s">
        <v>168</v>
      </c>
    </row>
    <row r="128" spans="1:9" x14ac:dyDescent="0.2">
      <c r="A128" s="26">
        <v>1</v>
      </c>
      <c r="B128" s="23" t="s">
        <v>23</v>
      </c>
      <c r="C128" s="27" t="s">
        <v>32</v>
      </c>
      <c r="D128" s="24" t="s">
        <v>46</v>
      </c>
      <c r="E128" s="30" t="s">
        <v>68</v>
      </c>
      <c r="F128" s="22" t="s">
        <v>83</v>
      </c>
      <c r="G128" s="31" t="s">
        <v>3</v>
      </c>
      <c r="H128" s="33">
        <v>54.909157902448214</v>
      </c>
      <c r="I128" s="19">
        <v>11</v>
      </c>
    </row>
    <row r="129" spans="1:9" x14ac:dyDescent="0.2">
      <c r="A129" s="26">
        <v>1</v>
      </c>
      <c r="B129" s="23" t="s">
        <v>23</v>
      </c>
      <c r="C129" s="27" t="s">
        <v>32</v>
      </c>
      <c r="D129" s="24" t="s">
        <v>46</v>
      </c>
      <c r="E129" s="30" t="s">
        <v>68</v>
      </c>
      <c r="F129" s="22" t="s">
        <v>83</v>
      </c>
      <c r="G129" s="31" t="s">
        <v>4</v>
      </c>
      <c r="H129" s="33">
        <v>71.21544728001345</v>
      </c>
      <c r="I129" s="19">
        <v>5</v>
      </c>
    </row>
    <row r="130" spans="1:9" x14ac:dyDescent="0.2">
      <c r="A130" s="26">
        <v>1</v>
      </c>
      <c r="B130" s="23" t="s">
        <v>23</v>
      </c>
      <c r="C130" s="27" t="s">
        <v>32</v>
      </c>
      <c r="D130" s="24" t="s">
        <v>46</v>
      </c>
      <c r="E130" s="30" t="s">
        <v>68</v>
      </c>
      <c r="F130" s="22" t="s">
        <v>83</v>
      </c>
      <c r="G130" s="31" t="s">
        <v>5</v>
      </c>
      <c r="H130" s="33">
        <v>1.8411832870588518</v>
      </c>
      <c r="I130" s="19">
        <v>17</v>
      </c>
    </row>
    <row r="131" spans="1:9" x14ac:dyDescent="0.2">
      <c r="A131" s="26">
        <v>1</v>
      </c>
      <c r="B131" s="23" t="s">
        <v>23</v>
      </c>
      <c r="C131" s="27" t="s">
        <v>32</v>
      </c>
      <c r="D131" s="24" t="s">
        <v>46</v>
      </c>
      <c r="E131" s="30" t="s">
        <v>68</v>
      </c>
      <c r="F131" s="22" t="s">
        <v>83</v>
      </c>
      <c r="G131" s="31" t="s">
        <v>6</v>
      </c>
      <c r="H131" s="33">
        <v>37.015085064239436</v>
      </c>
      <c r="I131" s="19">
        <v>12</v>
      </c>
    </row>
    <row r="132" spans="1:9" x14ac:dyDescent="0.2">
      <c r="A132" s="26">
        <v>1</v>
      </c>
      <c r="B132" s="23" t="s">
        <v>23</v>
      </c>
      <c r="C132" s="27" t="s">
        <v>32</v>
      </c>
      <c r="D132" s="24" t="s">
        <v>46</v>
      </c>
      <c r="E132" s="30" t="s">
        <v>68</v>
      </c>
      <c r="F132" s="22" t="s">
        <v>83</v>
      </c>
      <c r="G132" s="31" t="s">
        <v>7</v>
      </c>
      <c r="H132" s="33">
        <v>31.728427802157356</v>
      </c>
      <c r="I132" s="19">
        <v>14</v>
      </c>
    </row>
    <row r="133" spans="1:9" x14ac:dyDescent="0.2">
      <c r="A133" s="26">
        <v>1</v>
      </c>
      <c r="B133" s="23" t="s">
        <v>23</v>
      </c>
      <c r="C133" s="27" t="s">
        <v>32</v>
      </c>
      <c r="D133" s="24" t="s">
        <v>46</v>
      </c>
      <c r="E133" s="30" t="s">
        <v>68</v>
      </c>
      <c r="F133" s="22" t="s">
        <v>83</v>
      </c>
      <c r="G133" s="31" t="s">
        <v>8</v>
      </c>
      <c r="H133" s="33">
        <v>33.093856165254749</v>
      </c>
      <c r="I133" s="19">
        <v>13</v>
      </c>
    </row>
    <row r="134" spans="1:9" x14ac:dyDescent="0.2">
      <c r="A134" s="26">
        <v>1</v>
      </c>
      <c r="B134" s="23" t="s">
        <v>23</v>
      </c>
      <c r="C134" s="27" t="s">
        <v>32</v>
      </c>
      <c r="D134" s="24" t="s">
        <v>46</v>
      </c>
      <c r="E134" s="30" t="s">
        <v>68</v>
      </c>
      <c r="F134" s="22" t="s">
        <v>83</v>
      </c>
      <c r="G134" s="31" t="s">
        <v>9</v>
      </c>
      <c r="H134" s="33">
        <v>64.495905232750161</v>
      </c>
      <c r="I134" s="19">
        <v>6</v>
      </c>
    </row>
    <row r="135" spans="1:9" x14ac:dyDescent="0.2">
      <c r="A135" s="26">
        <v>1</v>
      </c>
      <c r="B135" s="23" t="s">
        <v>23</v>
      </c>
      <c r="C135" s="27" t="s">
        <v>32</v>
      </c>
      <c r="D135" s="24" t="s">
        <v>46</v>
      </c>
      <c r="E135" s="30" t="s">
        <v>68</v>
      </c>
      <c r="F135" s="22" t="s">
        <v>83</v>
      </c>
      <c r="G135" s="31" t="s">
        <v>10</v>
      </c>
      <c r="H135" s="33">
        <v>14.340439086139572</v>
      </c>
      <c r="I135" s="19">
        <v>16</v>
      </c>
    </row>
    <row r="136" spans="1:9" x14ac:dyDescent="0.2">
      <c r="A136" s="26">
        <v>1</v>
      </c>
      <c r="B136" s="23" t="s">
        <v>23</v>
      </c>
      <c r="C136" s="27" t="s">
        <v>32</v>
      </c>
      <c r="D136" s="24" t="s">
        <v>46</v>
      </c>
      <c r="E136" s="30" t="s">
        <v>68</v>
      </c>
      <c r="F136" s="22" t="s">
        <v>83</v>
      </c>
      <c r="G136" s="31" t="s">
        <v>11</v>
      </c>
      <c r="H136" s="33">
        <v>86.955426241136053</v>
      </c>
      <c r="I136" s="19">
        <v>2</v>
      </c>
    </row>
    <row r="137" spans="1:9" x14ac:dyDescent="0.2">
      <c r="A137" s="26">
        <v>1</v>
      </c>
      <c r="B137" s="23" t="s">
        <v>23</v>
      </c>
      <c r="C137" s="27" t="s">
        <v>32</v>
      </c>
      <c r="D137" s="24" t="s">
        <v>46</v>
      </c>
      <c r="E137" s="30" t="s">
        <v>68</v>
      </c>
      <c r="F137" s="22" t="s">
        <v>83</v>
      </c>
      <c r="G137" s="31" t="s">
        <v>12</v>
      </c>
      <c r="H137" s="33">
        <v>58.480386931852536</v>
      </c>
      <c r="I137" s="19">
        <v>9</v>
      </c>
    </row>
    <row r="138" spans="1:9" x14ac:dyDescent="0.2">
      <c r="A138" s="26">
        <v>1</v>
      </c>
      <c r="B138" s="23" t="s">
        <v>23</v>
      </c>
      <c r="C138" s="27" t="s">
        <v>32</v>
      </c>
      <c r="D138" s="24" t="s">
        <v>46</v>
      </c>
      <c r="E138" s="30" t="s">
        <v>68</v>
      </c>
      <c r="F138" s="22" t="s">
        <v>83</v>
      </c>
      <c r="G138" s="31" t="s">
        <v>13</v>
      </c>
      <c r="H138" s="33">
        <v>100</v>
      </c>
      <c r="I138" s="19">
        <v>1</v>
      </c>
    </row>
    <row r="139" spans="1:9" x14ac:dyDescent="0.2">
      <c r="A139" s="26">
        <v>1</v>
      </c>
      <c r="B139" s="23" t="s">
        <v>23</v>
      </c>
      <c r="C139" s="27" t="s">
        <v>32</v>
      </c>
      <c r="D139" s="24" t="s">
        <v>46</v>
      </c>
      <c r="E139" s="30" t="s">
        <v>68</v>
      </c>
      <c r="F139" s="22" t="s">
        <v>83</v>
      </c>
      <c r="G139" s="31" t="s">
        <v>14</v>
      </c>
      <c r="H139" s="33">
        <v>56.912197129783813</v>
      </c>
      <c r="I139" s="19">
        <v>10</v>
      </c>
    </row>
    <row r="140" spans="1:9" x14ac:dyDescent="0.2">
      <c r="A140" s="26">
        <v>1</v>
      </c>
      <c r="B140" s="23" t="s">
        <v>23</v>
      </c>
      <c r="C140" s="27" t="s">
        <v>32</v>
      </c>
      <c r="D140" s="24" t="s">
        <v>46</v>
      </c>
      <c r="E140" s="30" t="s">
        <v>68</v>
      </c>
      <c r="F140" s="22" t="s">
        <v>83</v>
      </c>
      <c r="G140" s="31" t="s">
        <v>15</v>
      </c>
      <c r="H140" s="33">
        <v>84.726500565911579</v>
      </c>
      <c r="I140" s="19">
        <v>3</v>
      </c>
    </row>
    <row r="141" spans="1:9" x14ac:dyDescent="0.2">
      <c r="A141" s="26">
        <v>1</v>
      </c>
      <c r="B141" s="23" t="s">
        <v>23</v>
      </c>
      <c r="C141" s="27" t="s">
        <v>32</v>
      </c>
      <c r="D141" s="24" t="s">
        <v>46</v>
      </c>
      <c r="E141" s="30" t="s">
        <v>68</v>
      </c>
      <c r="F141" s="22" t="s">
        <v>83</v>
      </c>
      <c r="G141" s="31" t="s">
        <v>16</v>
      </c>
      <c r="H141" s="33">
        <v>26.08130448249597</v>
      </c>
      <c r="I141" s="19">
        <v>15</v>
      </c>
    </row>
    <row r="142" spans="1:9" x14ac:dyDescent="0.2">
      <c r="A142" s="26">
        <v>1</v>
      </c>
      <c r="B142" s="23" t="s">
        <v>23</v>
      </c>
      <c r="C142" s="27" t="s">
        <v>32</v>
      </c>
      <c r="D142" s="24" t="s">
        <v>46</v>
      </c>
      <c r="E142" s="30" t="s">
        <v>68</v>
      </c>
      <c r="F142" s="22" t="s">
        <v>83</v>
      </c>
      <c r="G142" s="31" t="s">
        <v>17</v>
      </c>
      <c r="H142" s="33">
        <v>62.756760284388101</v>
      </c>
      <c r="I142" s="19">
        <v>7</v>
      </c>
    </row>
    <row r="143" spans="1:9" x14ac:dyDescent="0.2">
      <c r="A143" s="26">
        <v>1</v>
      </c>
      <c r="B143" s="23" t="s">
        <v>23</v>
      </c>
      <c r="C143" s="27" t="s">
        <v>32</v>
      </c>
      <c r="D143" s="24" t="s">
        <v>46</v>
      </c>
      <c r="E143" s="30" t="s">
        <v>68</v>
      </c>
      <c r="F143" s="22" t="s">
        <v>83</v>
      </c>
      <c r="G143" s="31" t="s">
        <v>18</v>
      </c>
      <c r="H143" s="33">
        <v>0</v>
      </c>
      <c r="I143" s="19">
        <v>18</v>
      </c>
    </row>
    <row r="144" spans="1:9" x14ac:dyDescent="0.2">
      <c r="A144" s="26">
        <v>1</v>
      </c>
      <c r="B144" s="23" t="s">
        <v>23</v>
      </c>
      <c r="C144" s="27" t="s">
        <v>32</v>
      </c>
      <c r="D144" s="24" t="s">
        <v>46</v>
      </c>
      <c r="E144" s="30" t="s">
        <v>68</v>
      </c>
      <c r="F144" s="22" t="s">
        <v>83</v>
      </c>
      <c r="G144" s="31" t="s">
        <v>19</v>
      </c>
      <c r="H144" s="33">
        <v>75.756788315764737</v>
      </c>
      <c r="I144" s="19">
        <v>4</v>
      </c>
    </row>
    <row r="145" spans="1:9" x14ac:dyDescent="0.2">
      <c r="A145" s="26">
        <v>1</v>
      </c>
      <c r="B145" s="23" t="s">
        <v>23</v>
      </c>
      <c r="C145" s="27" t="s">
        <v>32</v>
      </c>
      <c r="D145" s="24" t="s">
        <v>46</v>
      </c>
      <c r="E145" s="30" t="s">
        <v>68</v>
      </c>
      <c r="F145" s="22" t="s">
        <v>83</v>
      </c>
      <c r="G145" s="31" t="s">
        <v>2</v>
      </c>
      <c r="H145" s="33">
        <v>60.719759639899962</v>
      </c>
      <c r="I145" s="28" t="s">
        <v>168</v>
      </c>
    </row>
    <row r="146" spans="1:9" x14ac:dyDescent="0.2">
      <c r="A146" s="26">
        <v>1</v>
      </c>
      <c r="B146" s="23" t="s">
        <v>23</v>
      </c>
      <c r="C146" s="27" t="s">
        <v>33</v>
      </c>
      <c r="D146" s="24" t="s">
        <v>58</v>
      </c>
      <c r="E146" s="30" t="s">
        <v>69</v>
      </c>
      <c r="F146" s="22" t="s">
        <v>84</v>
      </c>
      <c r="G146" s="31" t="s">
        <v>3</v>
      </c>
      <c r="H146" s="33">
        <v>35.212078598853324</v>
      </c>
      <c r="I146" s="19">
        <v>6</v>
      </c>
    </row>
    <row r="147" spans="1:9" x14ac:dyDescent="0.2">
      <c r="A147" s="26">
        <v>1</v>
      </c>
      <c r="B147" s="23" t="s">
        <v>23</v>
      </c>
      <c r="C147" s="27" t="s">
        <v>33</v>
      </c>
      <c r="D147" s="24" t="s">
        <v>58</v>
      </c>
      <c r="E147" s="30" t="s">
        <v>69</v>
      </c>
      <c r="F147" s="22" t="s">
        <v>84</v>
      </c>
      <c r="G147" s="31" t="s">
        <v>4</v>
      </c>
      <c r="H147" s="33">
        <v>41.226043531438407</v>
      </c>
      <c r="I147" s="19">
        <v>5</v>
      </c>
    </row>
    <row r="148" spans="1:9" x14ac:dyDescent="0.2">
      <c r="A148" s="26">
        <v>1</v>
      </c>
      <c r="B148" s="23" t="s">
        <v>23</v>
      </c>
      <c r="C148" s="27" t="s">
        <v>33</v>
      </c>
      <c r="D148" s="24" t="s">
        <v>58</v>
      </c>
      <c r="E148" s="30" t="s">
        <v>69</v>
      </c>
      <c r="F148" s="22" t="s">
        <v>84</v>
      </c>
      <c r="G148" s="31" t="s">
        <v>5</v>
      </c>
      <c r="H148" s="33">
        <v>27.217344455331766</v>
      </c>
      <c r="I148" s="19">
        <v>10</v>
      </c>
    </row>
    <row r="149" spans="1:9" x14ac:dyDescent="0.2">
      <c r="A149" s="26">
        <v>1</v>
      </c>
      <c r="B149" s="23" t="s">
        <v>23</v>
      </c>
      <c r="C149" s="27" t="s">
        <v>33</v>
      </c>
      <c r="D149" s="24" t="s">
        <v>58</v>
      </c>
      <c r="E149" s="30" t="s">
        <v>69</v>
      </c>
      <c r="F149" s="22" t="s">
        <v>84</v>
      </c>
      <c r="G149" s="31" t="s">
        <v>6</v>
      </c>
      <c r="H149" s="33">
        <v>6.0183285758302736</v>
      </c>
      <c r="I149" s="19">
        <v>17</v>
      </c>
    </row>
    <row r="150" spans="1:9" x14ac:dyDescent="0.2">
      <c r="A150" s="26">
        <v>1</v>
      </c>
      <c r="B150" s="23" t="s">
        <v>23</v>
      </c>
      <c r="C150" s="27" t="s">
        <v>33</v>
      </c>
      <c r="D150" s="24" t="s">
        <v>58</v>
      </c>
      <c r="E150" s="30" t="s">
        <v>69</v>
      </c>
      <c r="F150" s="22" t="s">
        <v>84</v>
      </c>
      <c r="G150" s="31" t="s">
        <v>7</v>
      </c>
      <c r="H150" s="33">
        <v>27.849671801236966</v>
      </c>
      <c r="I150" s="19">
        <v>9</v>
      </c>
    </row>
    <row r="151" spans="1:9" x14ac:dyDescent="0.2">
      <c r="A151" s="26">
        <v>1</v>
      </c>
      <c r="B151" s="23" t="s">
        <v>23</v>
      </c>
      <c r="C151" s="27" t="s">
        <v>33</v>
      </c>
      <c r="D151" s="24" t="s">
        <v>58</v>
      </c>
      <c r="E151" s="30" t="s">
        <v>69</v>
      </c>
      <c r="F151" s="22" t="s">
        <v>84</v>
      </c>
      <c r="G151" s="31" t="s">
        <v>8</v>
      </c>
      <c r="H151" s="33">
        <v>71.322995027577335</v>
      </c>
      <c r="I151" s="19">
        <v>3</v>
      </c>
    </row>
    <row r="152" spans="1:9" x14ac:dyDescent="0.2">
      <c r="A152" s="26">
        <v>1</v>
      </c>
      <c r="B152" s="23" t="s">
        <v>23</v>
      </c>
      <c r="C152" s="27" t="s">
        <v>33</v>
      </c>
      <c r="D152" s="24" t="s">
        <v>58</v>
      </c>
      <c r="E152" s="30" t="s">
        <v>69</v>
      </c>
      <c r="F152" s="22" t="s">
        <v>84</v>
      </c>
      <c r="G152" s="31" t="s">
        <v>9</v>
      </c>
      <c r="H152" s="33">
        <v>32.03391588268866</v>
      </c>
      <c r="I152" s="19">
        <v>8</v>
      </c>
    </row>
    <row r="153" spans="1:9" x14ac:dyDescent="0.2">
      <c r="A153" s="26">
        <v>1</v>
      </c>
      <c r="B153" s="23" t="s">
        <v>23</v>
      </c>
      <c r="C153" s="27" t="s">
        <v>33</v>
      </c>
      <c r="D153" s="24" t="s">
        <v>58</v>
      </c>
      <c r="E153" s="30" t="s">
        <v>69</v>
      </c>
      <c r="F153" s="22" t="s">
        <v>84</v>
      </c>
      <c r="G153" s="31" t="s">
        <v>10</v>
      </c>
      <c r="H153" s="33">
        <v>23.5448047555718</v>
      </c>
      <c r="I153" s="19">
        <v>11</v>
      </c>
    </row>
    <row r="154" spans="1:9" x14ac:dyDescent="0.2">
      <c r="A154" s="26">
        <v>1</v>
      </c>
      <c r="B154" s="23" t="s">
        <v>23</v>
      </c>
      <c r="C154" s="27" t="s">
        <v>33</v>
      </c>
      <c r="D154" s="24" t="s">
        <v>58</v>
      </c>
      <c r="E154" s="30" t="s">
        <v>69</v>
      </c>
      <c r="F154" s="22" t="s">
        <v>84</v>
      </c>
      <c r="G154" s="31" t="s">
        <v>11</v>
      </c>
      <c r="H154" s="33">
        <v>54.047029124194083</v>
      </c>
      <c r="I154" s="19">
        <v>4</v>
      </c>
    </row>
    <row r="155" spans="1:9" x14ac:dyDescent="0.2">
      <c r="A155" s="26">
        <v>1</v>
      </c>
      <c r="B155" s="23" t="s">
        <v>23</v>
      </c>
      <c r="C155" s="27" t="s">
        <v>33</v>
      </c>
      <c r="D155" s="24" t="s">
        <v>58</v>
      </c>
      <c r="E155" s="30" t="s">
        <v>69</v>
      </c>
      <c r="F155" s="22" t="s">
        <v>84</v>
      </c>
      <c r="G155" s="31" t="s">
        <v>12</v>
      </c>
      <c r="H155" s="33">
        <v>13.542426875671238</v>
      </c>
      <c r="I155" s="19">
        <v>13</v>
      </c>
    </row>
    <row r="156" spans="1:9" x14ac:dyDescent="0.2">
      <c r="A156" s="26">
        <v>1</v>
      </c>
      <c r="B156" s="23" t="s">
        <v>23</v>
      </c>
      <c r="C156" s="27" t="s">
        <v>33</v>
      </c>
      <c r="D156" s="24" t="s">
        <v>58</v>
      </c>
      <c r="E156" s="30" t="s">
        <v>69</v>
      </c>
      <c r="F156" s="22" t="s">
        <v>84</v>
      </c>
      <c r="G156" s="31" t="s">
        <v>13</v>
      </c>
      <c r="H156" s="33">
        <v>100</v>
      </c>
      <c r="I156" s="19">
        <v>1</v>
      </c>
    </row>
    <row r="157" spans="1:9" x14ac:dyDescent="0.2">
      <c r="A157" s="26">
        <v>1</v>
      </c>
      <c r="B157" s="23" t="s">
        <v>23</v>
      </c>
      <c r="C157" s="27" t="s">
        <v>33</v>
      </c>
      <c r="D157" s="24" t="s">
        <v>58</v>
      </c>
      <c r="E157" s="30" t="s">
        <v>69</v>
      </c>
      <c r="F157" s="22" t="s">
        <v>84</v>
      </c>
      <c r="G157" s="31" t="s">
        <v>14</v>
      </c>
      <c r="H157" s="33">
        <v>13.905672398068603</v>
      </c>
      <c r="I157" s="19">
        <v>12</v>
      </c>
    </row>
    <row r="158" spans="1:9" x14ac:dyDescent="0.2">
      <c r="A158" s="26">
        <v>1</v>
      </c>
      <c r="B158" s="23" t="s">
        <v>23</v>
      </c>
      <c r="C158" s="27" t="s">
        <v>33</v>
      </c>
      <c r="D158" s="24" t="s">
        <v>58</v>
      </c>
      <c r="E158" s="30" t="s">
        <v>69</v>
      </c>
      <c r="F158" s="22" t="s">
        <v>84</v>
      </c>
      <c r="G158" s="31" t="s">
        <v>15</v>
      </c>
      <c r="H158" s="33">
        <v>13.189870559101102</v>
      </c>
      <c r="I158" s="19">
        <v>14</v>
      </c>
    </row>
    <row r="159" spans="1:9" x14ac:dyDescent="0.2">
      <c r="A159" s="26">
        <v>1</v>
      </c>
      <c r="B159" s="23" t="s">
        <v>23</v>
      </c>
      <c r="C159" s="27" t="s">
        <v>33</v>
      </c>
      <c r="D159" s="24" t="s">
        <v>58</v>
      </c>
      <c r="E159" s="30" t="s">
        <v>69</v>
      </c>
      <c r="F159" s="22" t="s">
        <v>84</v>
      </c>
      <c r="G159" s="31" t="s">
        <v>16</v>
      </c>
      <c r="H159" s="33">
        <v>6.0647355035407111</v>
      </c>
      <c r="I159" s="19">
        <v>16</v>
      </c>
    </row>
    <row r="160" spans="1:9" x14ac:dyDescent="0.2">
      <c r="A160" s="26">
        <v>1</v>
      </c>
      <c r="B160" s="23" t="s">
        <v>23</v>
      </c>
      <c r="C160" s="27" t="s">
        <v>33</v>
      </c>
      <c r="D160" s="24" t="s">
        <v>58</v>
      </c>
      <c r="E160" s="30" t="s">
        <v>69</v>
      </c>
      <c r="F160" s="22" t="s">
        <v>84</v>
      </c>
      <c r="G160" s="31" t="s">
        <v>17</v>
      </c>
      <c r="H160" s="33">
        <v>10.232523481807505</v>
      </c>
      <c r="I160" s="19">
        <v>15</v>
      </c>
    </row>
    <row r="161" spans="1:9" x14ac:dyDescent="0.2">
      <c r="A161" s="26">
        <v>1</v>
      </c>
      <c r="B161" s="23" t="s">
        <v>23</v>
      </c>
      <c r="C161" s="27" t="s">
        <v>33</v>
      </c>
      <c r="D161" s="24" t="s">
        <v>58</v>
      </c>
      <c r="E161" s="30" t="s">
        <v>69</v>
      </c>
      <c r="F161" s="22" t="s">
        <v>84</v>
      </c>
      <c r="G161" s="31" t="s">
        <v>18</v>
      </c>
      <c r="H161" s="33">
        <v>75.774167038484165</v>
      </c>
      <c r="I161" s="19">
        <v>2</v>
      </c>
    </row>
    <row r="162" spans="1:9" x14ac:dyDescent="0.2">
      <c r="A162" s="26">
        <v>1</v>
      </c>
      <c r="B162" s="23" t="s">
        <v>23</v>
      </c>
      <c r="C162" s="27" t="s">
        <v>33</v>
      </c>
      <c r="D162" s="24" t="s">
        <v>58</v>
      </c>
      <c r="E162" s="30" t="s">
        <v>69</v>
      </c>
      <c r="F162" s="22" t="s">
        <v>84</v>
      </c>
      <c r="G162" s="31" t="s">
        <v>19</v>
      </c>
      <c r="H162" s="33">
        <v>0</v>
      </c>
      <c r="I162" s="19">
        <v>18</v>
      </c>
    </row>
    <row r="163" spans="1:9" x14ac:dyDescent="0.2">
      <c r="A163" s="26">
        <v>1</v>
      </c>
      <c r="B163" s="23" t="s">
        <v>23</v>
      </c>
      <c r="C163" s="27" t="s">
        <v>33</v>
      </c>
      <c r="D163" s="24" t="s">
        <v>58</v>
      </c>
      <c r="E163" s="30" t="s">
        <v>69</v>
      </c>
      <c r="F163" s="22" t="s">
        <v>84</v>
      </c>
      <c r="G163" s="31" t="s">
        <v>2</v>
      </c>
      <c r="H163" s="33">
        <v>34.262790405583537</v>
      </c>
      <c r="I163" s="28" t="s">
        <v>168</v>
      </c>
    </row>
    <row r="164" spans="1:9" x14ac:dyDescent="0.2">
      <c r="A164" s="26">
        <v>1</v>
      </c>
      <c r="B164" s="23" t="s">
        <v>23</v>
      </c>
      <c r="C164" s="27" t="s">
        <v>33</v>
      </c>
      <c r="D164" s="24" t="s">
        <v>58</v>
      </c>
      <c r="E164" s="30" t="s">
        <v>70</v>
      </c>
      <c r="F164" s="22" t="s">
        <v>139</v>
      </c>
      <c r="G164" s="31" t="s">
        <v>3</v>
      </c>
      <c r="H164" s="33">
        <v>1.7939990859791894</v>
      </c>
      <c r="I164" s="19">
        <v>17</v>
      </c>
    </row>
    <row r="165" spans="1:9" x14ac:dyDescent="0.2">
      <c r="A165" s="26">
        <v>1</v>
      </c>
      <c r="B165" s="23" t="s">
        <v>23</v>
      </c>
      <c r="C165" s="27" t="s">
        <v>33</v>
      </c>
      <c r="D165" s="24" t="s">
        <v>58</v>
      </c>
      <c r="E165" s="30" t="s">
        <v>70</v>
      </c>
      <c r="F165" s="22" t="s">
        <v>139</v>
      </c>
      <c r="G165" s="31" t="s">
        <v>4</v>
      </c>
      <c r="H165" s="33">
        <v>43.691772700060483</v>
      </c>
      <c r="I165" s="19">
        <v>14</v>
      </c>
    </row>
    <row r="166" spans="1:9" x14ac:dyDescent="0.2">
      <c r="A166" s="26">
        <v>1</v>
      </c>
      <c r="B166" s="23" t="s">
        <v>23</v>
      </c>
      <c r="C166" s="27" t="s">
        <v>33</v>
      </c>
      <c r="D166" s="24" t="s">
        <v>58</v>
      </c>
      <c r="E166" s="30" t="s">
        <v>70</v>
      </c>
      <c r="F166" s="22" t="s">
        <v>139</v>
      </c>
      <c r="G166" s="31" t="s">
        <v>5</v>
      </c>
      <c r="H166" s="33">
        <v>47.005437347257718</v>
      </c>
      <c r="I166" s="19">
        <v>13</v>
      </c>
    </row>
    <row r="167" spans="1:9" x14ac:dyDescent="0.2">
      <c r="A167" s="26">
        <v>1</v>
      </c>
      <c r="B167" s="23" t="s">
        <v>23</v>
      </c>
      <c r="C167" s="27" t="s">
        <v>33</v>
      </c>
      <c r="D167" s="24" t="s">
        <v>58</v>
      </c>
      <c r="E167" s="30" t="s">
        <v>70</v>
      </c>
      <c r="F167" s="22" t="s">
        <v>139</v>
      </c>
      <c r="G167" s="31" t="s">
        <v>6</v>
      </c>
      <c r="H167" s="33">
        <v>74.299747370155032</v>
      </c>
      <c r="I167" s="19">
        <v>5</v>
      </c>
    </row>
    <row r="168" spans="1:9" x14ac:dyDescent="0.2">
      <c r="A168" s="26">
        <v>1</v>
      </c>
      <c r="B168" s="23" t="s">
        <v>23</v>
      </c>
      <c r="C168" s="27" t="s">
        <v>33</v>
      </c>
      <c r="D168" s="24" t="s">
        <v>58</v>
      </c>
      <c r="E168" s="30" t="s">
        <v>70</v>
      </c>
      <c r="F168" s="22" t="s">
        <v>139</v>
      </c>
      <c r="G168" s="31" t="s">
        <v>7</v>
      </c>
      <c r="H168" s="33">
        <v>11.601976092929414</v>
      </c>
      <c r="I168" s="19">
        <v>16</v>
      </c>
    </row>
    <row r="169" spans="1:9" x14ac:dyDescent="0.2">
      <c r="A169" s="26">
        <v>1</v>
      </c>
      <c r="B169" s="23" t="s">
        <v>23</v>
      </c>
      <c r="C169" s="27" t="s">
        <v>33</v>
      </c>
      <c r="D169" s="24" t="s">
        <v>58</v>
      </c>
      <c r="E169" s="30" t="s">
        <v>70</v>
      </c>
      <c r="F169" s="22" t="s">
        <v>139</v>
      </c>
      <c r="G169" s="31" t="s">
        <v>8</v>
      </c>
      <c r="H169" s="33">
        <v>47.241901452959318</v>
      </c>
      <c r="I169" s="19">
        <v>12</v>
      </c>
    </row>
    <row r="170" spans="1:9" x14ac:dyDescent="0.2">
      <c r="A170" s="26">
        <v>1</v>
      </c>
      <c r="B170" s="23" t="s">
        <v>23</v>
      </c>
      <c r="C170" s="27" t="s">
        <v>33</v>
      </c>
      <c r="D170" s="24" t="s">
        <v>58</v>
      </c>
      <c r="E170" s="30" t="s">
        <v>70</v>
      </c>
      <c r="F170" s="22" t="s">
        <v>139</v>
      </c>
      <c r="G170" s="31" t="s">
        <v>9</v>
      </c>
      <c r="H170" s="33">
        <v>14.43608797546878</v>
      </c>
      <c r="I170" s="19">
        <v>15</v>
      </c>
    </row>
    <row r="171" spans="1:9" x14ac:dyDescent="0.2">
      <c r="A171" s="26">
        <v>1</v>
      </c>
      <c r="B171" s="23" t="s">
        <v>23</v>
      </c>
      <c r="C171" s="27" t="s">
        <v>33</v>
      </c>
      <c r="D171" s="24" t="s">
        <v>58</v>
      </c>
      <c r="E171" s="30" t="s">
        <v>70</v>
      </c>
      <c r="F171" s="22" t="s">
        <v>139</v>
      </c>
      <c r="G171" s="31" t="s">
        <v>10</v>
      </c>
      <c r="H171" s="33">
        <v>0</v>
      </c>
      <c r="I171" s="19">
        <v>18</v>
      </c>
    </row>
    <row r="172" spans="1:9" x14ac:dyDescent="0.2">
      <c r="A172" s="26">
        <v>1</v>
      </c>
      <c r="B172" s="23" t="s">
        <v>23</v>
      </c>
      <c r="C172" s="27" t="s">
        <v>33</v>
      </c>
      <c r="D172" s="24" t="s">
        <v>58</v>
      </c>
      <c r="E172" s="30" t="s">
        <v>70</v>
      </c>
      <c r="F172" s="22" t="s">
        <v>139</v>
      </c>
      <c r="G172" s="31" t="s">
        <v>11</v>
      </c>
      <c r="H172" s="33">
        <v>80.384410878016851</v>
      </c>
      <c r="I172" s="19">
        <v>4</v>
      </c>
    </row>
    <row r="173" spans="1:9" x14ac:dyDescent="0.2">
      <c r="A173" s="26">
        <v>1</v>
      </c>
      <c r="B173" s="23" t="s">
        <v>23</v>
      </c>
      <c r="C173" s="27" t="s">
        <v>33</v>
      </c>
      <c r="D173" s="24" t="s">
        <v>58</v>
      </c>
      <c r="E173" s="30" t="s">
        <v>70</v>
      </c>
      <c r="F173" s="22" t="s">
        <v>139</v>
      </c>
      <c r="G173" s="31" t="s">
        <v>12</v>
      </c>
      <c r="H173" s="33">
        <v>52.10561991561633</v>
      </c>
      <c r="I173" s="19">
        <v>10</v>
      </c>
    </row>
    <row r="174" spans="1:9" x14ac:dyDescent="0.2">
      <c r="A174" s="26">
        <v>1</v>
      </c>
      <c r="B174" s="23" t="s">
        <v>23</v>
      </c>
      <c r="C174" s="27" t="s">
        <v>33</v>
      </c>
      <c r="D174" s="24" t="s">
        <v>58</v>
      </c>
      <c r="E174" s="30" t="s">
        <v>70</v>
      </c>
      <c r="F174" s="22" t="s">
        <v>139</v>
      </c>
      <c r="G174" s="31" t="s">
        <v>13</v>
      </c>
      <c r="H174" s="33">
        <v>59.152764652204681</v>
      </c>
      <c r="I174" s="19">
        <v>9</v>
      </c>
    </row>
    <row r="175" spans="1:9" x14ac:dyDescent="0.2">
      <c r="A175" s="26">
        <v>1</v>
      </c>
      <c r="B175" s="23" t="s">
        <v>23</v>
      </c>
      <c r="C175" s="27" t="s">
        <v>33</v>
      </c>
      <c r="D175" s="24" t="s">
        <v>58</v>
      </c>
      <c r="E175" s="30" t="s">
        <v>70</v>
      </c>
      <c r="F175" s="22" t="s">
        <v>139</v>
      </c>
      <c r="G175" s="31" t="s">
        <v>14</v>
      </c>
      <c r="H175" s="33">
        <v>65.885914447589215</v>
      </c>
      <c r="I175" s="19">
        <v>7</v>
      </c>
    </row>
    <row r="176" spans="1:9" x14ac:dyDescent="0.2">
      <c r="A176" s="26">
        <v>1</v>
      </c>
      <c r="B176" s="23" t="s">
        <v>23</v>
      </c>
      <c r="C176" s="27" t="s">
        <v>33</v>
      </c>
      <c r="D176" s="24" t="s">
        <v>58</v>
      </c>
      <c r="E176" s="30" t="s">
        <v>70</v>
      </c>
      <c r="F176" s="22" t="s">
        <v>139</v>
      </c>
      <c r="G176" s="31" t="s">
        <v>15</v>
      </c>
      <c r="H176" s="33">
        <v>100</v>
      </c>
      <c r="I176" s="19">
        <v>1</v>
      </c>
    </row>
    <row r="177" spans="1:9" x14ac:dyDescent="0.2">
      <c r="A177" s="26">
        <v>1</v>
      </c>
      <c r="B177" s="23" t="s">
        <v>23</v>
      </c>
      <c r="C177" s="27" t="s">
        <v>33</v>
      </c>
      <c r="D177" s="24" t="s">
        <v>58</v>
      </c>
      <c r="E177" s="30" t="s">
        <v>70</v>
      </c>
      <c r="F177" s="22" t="s">
        <v>139</v>
      </c>
      <c r="G177" s="31" t="s">
        <v>16</v>
      </c>
      <c r="H177" s="33">
        <v>61.888036236250755</v>
      </c>
      <c r="I177" s="19">
        <v>8</v>
      </c>
    </row>
    <row r="178" spans="1:9" x14ac:dyDescent="0.2">
      <c r="A178" s="26">
        <v>1</v>
      </c>
      <c r="B178" s="23" t="s">
        <v>23</v>
      </c>
      <c r="C178" s="27" t="s">
        <v>33</v>
      </c>
      <c r="D178" s="24" t="s">
        <v>58</v>
      </c>
      <c r="E178" s="30" t="s">
        <v>70</v>
      </c>
      <c r="F178" s="22" t="s">
        <v>139</v>
      </c>
      <c r="G178" s="31" t="s">
        <v>17</v>
      </c>
      <c r="H178" s="33">
        <v>69.551755109812547</v>
      </c>
      <c r="I178" s="19">
        <v>6</v>
      </c>
    </row>
    <row r="179" spans="1:9" x14ac:dyDescent="0.2">
      <c r="A179" s="26">
        <v>1</v>
      </c>
      <c r="B179" s="23" t="s">
        <v>23</v>
      </c>
      <c r="C179" s="27" t="s">
        <v>33</v>
      </c>
      <c r="D179" s="24" t="s">
        <v>58</v>
      </c>
      <c r="E179" s="30" t="s">
        <v>70</v>
      </c>
      <c r="F179" s="22" t="s">
        <v>139</v>
      </c>
      <c r="G179" s="31" t="s">
        <v>18</v>
      </c>
      <c r="H179" s="33">
        <v>86.606494249423477</v>
      </c>
      <c r="I179" s="19">
        <v>3</v>
      </c>
    </row>
    <row r="180" spans="1:9" x14ac:dyDescent="0.2">
      <c r="A180" s="26">
        <v>1</v>
      </c>
      <c r="B180" s="23" t="s">
        <v>23</v>
      </c>
      <c r="C180" s="27" t="s">
        <v>33</v>
      </c>
      <c r="D180" s="24" t="s">
        <v>58</v>
      </c>
      <c r="E180" s="30" t="s">
        <v>70</v>
      </c>
      <c r="F180" s="22" t="s">
        <v>139</v>
      </c>
      <c r="G180" s="31" t="s">
        <v>19</v>
      </c>
      <c r="H180" s="33">
        <v>87.912534982423736</v>
      </c>
      <c r="I180" s="19">
        <v>2</v>
      </c>
    </row>
    <row r="181" spans="1:9" x14ac:dyDescent="0.2">
      <c r="A181" s="26">
        <v>1</v>
      </c>
      <c r="B181" s="23" t="s">
        <v>23</v>
      </c>
      <c r="C181" s="27" t="s">
        <v>33</v>
      </c>
      <c r="D181" s="24" t="s">
        <v>58</v>
      </c>
      <c r="E181" s="30" t="s">
        <v>70</v>
      </c>
      <c r="F181" s="22" t="s">
        <v>139</v>
      </c>
      <c r="G181" s="31" t="s">
        <v>2</v>
      </c>
      <c r="H181" s="33">
        <v>50.934579116110314</v>
      </c>
      <c r="I181" s="28" t="s">
        <v>168</v>
      </c>
    </row>
    <row r="182" spans="1:9" x14ac:dyDescent="0.2">
      <c r="A182" s="26">
        <v>1</v>
      </c>
      <c r="B182" s="23" t="s">
        <v>23</v>
      </c>
      <c r="C182" s="27" t="s">
        <v>33</v>
      </c>
      <c r="D182" s="24" t="s">
        <v>58</v>
      </c>
      <c r="E182" s="30" t="s">
        <v>71</v>
      </c>
      <c r="F182" s="22" t="s">
        <v>85</v>
      </c>
      <c r="G182" s="31" t="s">
        <v>3</v>
      </c>
      <c r="H182" s="33">
        <v>54.413817001112555</v>
      </c>
      <c r="I182" s="19">
        <v>4</v>
      </c>
    </row>
    <row r="183" spans="1:9" x14ac:dyDescent="0.2">
      <c r="A183" s="26">
        <v>1</v>
      </c>
      <c r="B183" s="23" t="s">
        <v>23</v>
      </c>
      <c r="C183" s="27" t="s">
        <v>33</v>
      </c>
      <c r="D183" s="24" t="s">
        <v>58</v>
      </c>
      <c r="E183" s="30" t="s">
        <v>71</v>
      </c>
      <c r="F183" s="22" t="s">
        <v>85</v>
      </c>
      <c r="G183" s="31" t="s">
        <v>4</v>
      </c>
      <c r="H183" s="33">
        <v>5.3414209833848325</v>
      </c>
      <c r="I183" s="19">
        <v>15</v>
      </c>
    </row>
    <row r="184" spans="1:9" x14ac:dyDescent="0.2">
      <c r="A184" s="26">
        <v>1</v>
      </c>
      <c r="B184" s="23" t="s">
        <v>23</v>
      </c>
      <c r="C184" s="27" t="s">
        <v>33</v>
      </c>
      <c r="D184" s="24" t="s">
        <v>58</v>
      </c>
      <c r="E184" s="30" t="s">
        <v>71</v>
      </c>
      <c r="F184" s="22" t="s">
        <v>85</v>
      </c>
      <c r="G184" s="31" t="s">
        <v>5</v>
      </c>
      <c r="H184" s="33">
        <v>84.319270535579108</v>
      </c>
      <c r="I184" s="19">
        <v>2</v>
      </c>
    </row>
    <row r="185" spans="1:9" x14ac:dyDescent="0.2">
      <c r="A185" s="26">
        <v>1</v>
      </c>
      <c r="B185" s="23" t="s">
        <v>23</v>
      </c>
      <c r="C185" s="27" t="s">
        <v>33</v>
      </c>
      <c r="D185" s="24" t="s">
        <v>58</v>
      </c>
      <c r="E185" s="30" t="s">
        <v>71</v>
      </c>
      <c r="F185" s="22" t="s">
        <v>85</v>
      </c>
      <c r="G185" s="31" t="s">
        <v>6</v>
      </c>
      <c r="H185" s="33">
        <v>36.035424744132868</v>
      </c>
      <c r="I185" s="19">
        <v>8</v>
      </c>
    </row>
    <row r="186" spans="1:9" x14ac:dyDescent="0.2">
      <c r="A186" s="26">
        <v>1</v>
      </c>
      <c r="B186" s="23" t="s">
        <v>23</v>
      </c>
      <c r="C186" s="27" t="s">
        <v>33</v>
      </c>
      <c r="D186" s="24" t="s">
        <v>58</v>
      </c>
      <c r="E186" s="30" t="s">
        <v>71</v>
      </c>
      <c r="F186" s="22" t="s">
        <v>85</v>
      </c>
      <c r="G186" s="31" t="s">
        <v>7</v>
      </c>
      <c r="H186" s="33">
        <v>5.0376862888233687</v>
      </c>
      <c r="I186" s="19">
        <v>16</v>
      </c>
    </row>
    <row r="187" spans="1:9" x14ac:dyDescent="0.2">
      <c r="A187" s="26">
        <v>1</v>
      </c>
      <c r="B187" s="23" t="s">
        <v>23</v>
      </c>
      <c r="C187" s="27" t="s">
        <v>33</v>
      </c>
      <c r="D187" s="24" t="s">
        <v>58</v>
      </c>
      <c r="E187" s="30" t="s">
        <v>71</v>
      </c>
      <c r="F187" s="22" t="s">
        <v>85</v>
      </c>
      <c r="G187" s="31" t="s">
        <v>8</v>
      </c>
      <c r="H187" s="33">
        <v>35.648106439435409</v>
      </c>
      <c r="I187" s="19">
        <v>9</v>
      </c>
    </row>
    <row r="188" spans="1:9" x14ac:dyDescent="0.2">
      <c r="A188" s="26">
        <v>1</v>
      </c>
      <c r="B188" s="23" t="s">
        <v>23</v>
      </c>
      <c r="C188" s="27" t="s">
        <v>33</v>
      </c>
      <c r="D188" s="24" t="s">
        <v>58</v>
      </c>
      <c r="E188" s="30" t="s">
        <v>71</v>
      </c>
      <c r="F188" s="22" t="s">
        <v>85</v>
      </c>
      <c r="G188" s="31" t="s">
        <v>9</v>
      </c>
      <c r="H188" s="33">
        <v>9.636802010898764</v>
      </c>
      <c r="I188" s="19">
        <v>12</v>
      </c>
    </row>
    <row r="189" spans="1:9" x14ac:dyDescent="0.2">
      <c r="A189" s="26">
        <v>1</v>
      </c>
      <c r="B189" s="23" t="s">
        <v>23</v>
      </c>
      <c r="C189" s="27" t="s">
        <v>33</v>
      </c>
      <c r="D189" s="24" t="s">
        <v>58</v>
      </c>
      <c r="E189" s="30" t="s">
        <v>71</v>
      </c>
      <c r="F189" s="22" t="s">
        <v>85</v>
      </c>
      <c r="G189" s="31" t="s">
        <v>10</v>
      </c>
      <c r="H189" s="33">
        <v>7.8035567551784952</v>
      </c>
      <c r="I189" s="19">
        <v>14</v>
      </c>
    </row>
    <row r="190" spans="1:9" x14ac:dyDescent="0.2">
      <c r="A190" s="26">
        <v>1</v>
      </c>
      <c r="B190" s="23" t="s">
        <v>23</v>
      </c>
      <c r="C190" s="27" t="s">
        <v>33</v>
      </c>
      <c r="D190" s="24" t="s">
        <v>58</v>
      </c>
      <c r="E190" s="30" t="s">
        <v>71</v>
      </c>
      <c r="F190" s="22" t="s">
        <v>85</v>
      </c>
      <c r="G190" s="31" t="s">
        <v>11</v>
      </c>
      <c r="H190" s="33">
        <v>47.347383197176882</v>
      </c>
      <c r="I190" s="19">
        <v>7</v>
      </c>
    </row>
    <row r="191" spans="1:9" x14ac:dyDescent="0.2">
      <c r="A191" s="26">
        <v>1</v>
      </c>
      <c r="B191" s="23" t="s">
        <v>23</v>
      </c>
      <c r="C191" s="27" t="s">
        <v>33</v>
      </c>
      <c r="D191" s="24" t="s">
        <v>58</v>
      </c>
      <c r="E191" s="30" t="s">
        <v>71</v>
      </c>
      <c r="F191" s="22" t="s">
        <v>85</v>
      </c>
      <c r="G191" s="31" t="s">
        <v>12</v>
      </c>
      <c r="H191" s="33">
        <v>0</v>
      </c>
      <c r="I191" s="19">
        <v>18</v>
      </c>
    </row>
    <row r="192" spans="1:9" x14ac:dyDescent="0.2">
      <c r="A192" s="26">
        <v>1</v>
      </c>
      <c r="B192" s="23" t="s">
        <v>23</v>
      </c>
      <c r="C192" s="27" t="s">
        <v>33</v>
      </c>
      <c r="D192" s="24" t="s">
        <v>58</v>
      </c>
      <c r="E192" s="30" t="s">
        <v>71</v>
      </c>
      <c r="F192" s="22" t="s">
        <v>85</v>
      </c>
      <c r="G192" s="31" t="s">
        <v>13</v>
      </c>
      <c r="H192" s="33">
        <v>12.287784072166039</v>
      </c>
      <c r="I192" s="19">
        <v>10</v>
      </c>
    </row>
    <row r="193" spans="1:9" x14ac:dyDescent="0.2">
      <c r="A193" s="26">
        <v>1</v>
      </c>
      <c r="B193" s="23" t="s">
        <v>23</v>
      </c>
      <c r="C193" s="27" t="s">
        <v>33</v>
      </c>
      <c r="D193" s="24" t="s">
        <v>58</v>
      </c>
      <c r="E193" s="30" t="s">
        <v>71</v>
      </c>
      <c r="F193" s="22" t="s">
        <v>85</v>
      </c>
      <c r="G193" s="31" t="s">
        <v>14</v>
      </c>
      <c r="H193" s="33">
        <v>9.2479505517801854</v>
      </c>
      <c r="I193" s="19">
        <v>13</v>
      </c>
    </row>
    <row r="194" spans="1:9" x14ac:dyDescent="0.2">
      <c r="A194" s="26">
        <v>1</v>
      </c>
      <c r="B194" s="23" t="s">
        <v>23</v>
      </c>
      <c r="C194" s="27" t="s">
        <v>33</v>
      </c>
      <c r="D194" s="24" t="s">
        <v>58</v>
      </c>
      <c r="E194" s="30" t="s">
        <v>71</v>
      </c>
      <c r="F194" s="22" t="s">
        <v>85</v>
      </c>
      <c r="G194" s="31" t="s">
        <v>15</v>
      </c>
      <c r="H194" s="33">
        <v>100</v>
      </c>
      <c r="I194" s="19">
        <v>1</v>
      </c>
    </row>
    <row r="195" spans="1:9" x14ac:dyDescent="0.2">
      <c r="A195" s="26">
        <v>1</v>
      </c>
      <c r="B195" s="23" t="s">
        <v>23</v>
      </c>
      <c r="C195" s="27" t="s">
        <v>33</v>
      </c>
      <c r="D195" s="24" t="s">
        <v>58</v>
      </c>
      <c r="E195" s="30" t="s">
        <v>71</v>
      </c>
      <c r="F195" s="22" t="s">
        <v>85</v>
      </c>
      <c r="G195" s="31" t="s">
        <v>16</v>
      </c>
      <c r="H195" s="33">
        <v>67.858788580021596</v>
      </c>
      <c r="I195" s="19">
        <v>3</v>
      </c>
    </row>
    <row r="196" spans="1:9" x14ac:dyDescent="0.2">
      <c r="A196" s="26">
        <v>1</v>
      </c>
      <c r="B196" s="23" t="s">
        <v>23</v>
      </c>
      <c r="C196" s="27" t="s">
        <v>33</v>
      </c>
      <c r="D196" s="24" t="s">
        <v>58</v>
      </c>
      <c r="E196" s="30" t="s">
        <v>71</v>
      </c>
      <c r="F196" s="22" t="s">
        <v>85</v>
      </c>
      <c r="G196" s="31" t="s">
        <v>17</v>
      </c>
      <c r="H196" s="33">
        <v>10.572478202403575</v>
      </c>
      <c r="I196" s="19">
        <v>11</v>
      </c>
    </row>
    <row r="197" spans="1:9" x14ac:dyDescent="0.2">
      <c r="A197" s="26">
        <v>1</v>
      </c>
      <c r="B197" s="23" t="s">
        <v>23</v>
      </c>
      <c r="C197" s="27" t="s">
        <v>33</v>
      </c>
      <c r="D197" s="24" t="s">
        <v>58</v>
      </c>
      <c r="E197" s="30" t="s">
        <v>71</v>
      </c>
      <c r="F197" s="22" t="s">
        <v>85</v>
      </c>
      <c r="G197" s="31" t="s">
        <v>18</v>
      </c>
      <c r="H197" s="33">
        <v>53.997178162078207</v>
      </c>
      <c r="I197" s="19">
        <v>5</v>
      </c>
    </row>
    <row r="198" spans="1:9" x14ac:dyDescent="0.2">
      <c r="A198" s="26">
        <v>1</v>
      </c>
      <c r="B198" s="23" t="s">
        <v>23</v>
      </c>
      <c r="C198" s="27" t="s">
        <v>33</v>
      </c>
      <c r="D198" s="24" t="s">
        <v>58</v>
      </c>
      <c r="E198" s="30" t="s">
        <v>71</v>
      </c>
      <c r="F198" s="22" t="s">
        <v>85</v>
      </c>
      <c r="G198" s="31" t="s">
        <v>19</v>
      </c>
      <c r="H198" s="33">
        <v>2.8152467046070759</v>
      </c>
      <c r="I198" s="19">
        <v>17</v>
      </c>
    </row>
    <row r="199" spans="1:9" x14ac:dyDescent="0.2">
      <c r="A199" s="26">
        <v>1</v>
      </c>
      <c r="B199" s="23" t="s">
        <v>23</v>
      </c>
      <c r="C199" s="27" t="s">
        <v>33</v>
      </c>
      <c r="D199" s="24" t="s">
        <v>58</v>
      </c>
      <c r="E199" s="30" t="s">
        <v>71</v>
      </c>
      <c r="F199" s="22" t="s">
        <v>85</v>
      </c>
      <c r="G199" s="31" t="s">
        <v>2</v>
      </c>
      <c r="H199" s="33">
        <v>48.941905385299847</v>
      </c>
      <c r="I199" s="28" t="s">
        <v>168</v>
      </c>
    </row>
    <row r="200" spans="1:9" x14ac:dyDescent="0.2">
      <c r="A200" s="27">
        <v>2</v>
      </c>
      <c r="B200" s="24" t="s">
        <v>25</v>
      </c>
      <c r="C200" s="27" t="s">
        <v>34</v>
      </c>
      <c r="D200" s="24" t="s">
        <v>43</v>
      </c>
      <c r="E200" s="30" t="s">
        <v>72</v>
      </c>
      <c r="F200" s="22" t="s">
        <v>87</v>
      </c>
      <c r="G200" s="31" t="s">
        <v>3</v>
      </c>
      <c r="H200" s="33">
        <v>2.6361848958862608</v>
      </c>
      <c r="I200" s="19">
        <v>11</v>
      </c>
    </row>
    <row r="201" spans="1:9" x14ac:dyDescent="0.2">
      <c r="A201" s="27">
        <v>2</v>
      </c>
      <c r="B201" s="24" t="s">
        <v>25</v>
      </c>
      <c r="C201" s="27" t="s">
        <v>34</v>
      </c>
      <c r="D201" s="24" t="s">
        <v>43</v>
      </c>
      <c r="E201" s="30" t="s">
        <v>72</v>
      </c>
      <c r="F201" s="22" t="s">
        <v>87</v>
      </c>
      <c r="G201" s="31" t="s">
        <v>4</v>
      </c>
      <c r="H201" s="33">
        <v>11.850404773860825</v>
      </c>
      <c r="I201" s="19">
        <v>7</v>
      </c>
    </row>
    <row r="202" spans="1:9" x14ac:dyDescent="0.2">
      <c r="A202" s="27">
        <v>2</v>
      </c>
      <c r="B202" s="24" t="s">
        <v>25</v>
      </c>
      <c r="C202" s="27" t="s">
        <v>34</v>
      </c>
      <c r="D202" s="24" t="s">
        <v>43</v>
      </c>
      <c r="E202" s="30" t="s">
        <v>72</v>
      </c>
      <c r="F202" s="22" t="s">
        <v>87</v>
      </c>
      <c r="G202" s="31" t="s">
        <v>5</v>
      </c>
      <c r="H202" s="33">
        <v>4.4905317002886633</v>
      </c>
      <c r="I202" s="19">
        <v>10</v>
      </c>
    </row>
    <row r="203" spans="1:9" x14ac:dyDescent="0.2">
      <c r="A203" s="27">
        <v>2</v>
      </c>
      <c r="B203" s="24" t="s">
        <v>25</v>
      </c>
      <c r="C203" s="27" t="s">
        <v>34</v>
      </c>
      <c r="D203" s="24" t="s">
        <v>43</v>
      </c>
      <c r="E203" s="30" t="s">
        <v>72</v>
      </c>
      <c r="F203" s="22" t="s">
        <v>87</v>
      </c>
      <c r="G203" s="31" t="s">
        <v>6</v>
      </c>
      <c r="H203" s="33">
        <v>2.5806092674465772E-3</v>
      </c>
      <c r="I203" s="19">
        <v>14</v>
      </c>
    </row>
    <row r="204" spans="1:9" x14ac:dyDescent="0.2">
      <c r="A204" s="27">
        <v>2</v>
      </c>
      <c r="B204" s="24" t="s">
        <v>25</v>
      </c>
      <c r="C204" s="27" t="s">
        <v>34</v>
      </c>
      <c r="D204" s="24" t="s">
        <v>43</v>
      </c>
      <c r="E204" s="30" t="s">
        <v>72</v>
      </c>
      <c r="F204" s="22" t="s">
        <v>87</v>
      </c>
      <c r="G204" s="31" t="s">
        <v>7</v>
      </c>
      <c r="H204" s="33">
        <v>0</v>
      </c>
      <c r="I204" s="19">
        <v>15</v>
      </c>
    </row>
    <row r="205" spans="1:9" x14ac:dyDescent="0.2">
      <c r="A205" s="27">
        <v>2</v>
      </c>
      <c r="B205" s="24" t="s">
        <v>25</v>
      </c>
      <c r="C205" s="27" t="s">
        <v>34</v>
      </c>
      <c r="D205" s="24" t="s">
        <v>43</v>
      </c>
      <c r="E205" s="30" t="s">
        <v>72</v>
      </c>
      <c r="F205" s="22" t="s">
        <v>87</v>
      </c>
      <c r="G205" s="31" t="s">
        <v>8</v>
      </c>
      <c r="H205" s="33">
        <v>0</v>
      </c>
      <c r="I205" s="19">
        <v>15</v>
      </c>
    </row>
    <row r="206" spans="1:9" x14ac:dyDescent="0.2">
      <c r="A206" s="27">
        <v>2</v>
      </c>
      <c r="B206" s="24" t="s">
        <v>25</v>
      </c>
      <c r="C206" s="27" t="s">
        <v>34</v>
      </c>
      <c r="D206" s="24" t="s">
        <v>43</v>
      </c>
      <c r="E206" s="30" t="s">
        <v>72</v>
      </c>
      <c r="F206" s="22" t="s">
        <v>87</v>
      </c>
      <c r="G206" s="31" t="s">
        <v>9</v>
      </c>
      <c r="H206" s="33">
        <v>29.886562633224102</v>
      </c>
      <c r="I206" s="19">
        <v>5</v>
      </c>
    </row>
    <row r="207" spans="1:9" x14ac:dyDescent="0.2">
      <c r="A207" s="27">
        <v>2</v>
      </c>
      <c r="B207" s="24" t="s">
        <v>25</v>
      </c>
      <c r="C207" s="27" t="s">
        <v>34</v>
      </c>
      <c r="D207" s="24" t="s">
        <v>43</v>
      </c>
      <c r="E207" s="30" t="s">
        <v>72</v>
      </c>
      <c r="F207" s="22" t="s">
        <v>87</v>
      </c>
      <c r="G207" s="31" t="s">
        <v>10</v>
      </c>
      <c r="H207" s="33">
        <v>100</v>
      </c>
      <c r="I207" s="19">
        <v>1</v>
      </c>
    </row>
    <row r="208" spans="1:9" x14ac:dyDescent="0.2">
      <c r="A208" s="27">
        <v>2</v>
      </c>
      <c r="B208" s="24" t="s">
        <v>25</v>
      </c>
      <c r="C208" s="27" t="s">
        <v>34</v>
      </c>
      <c r="D208" s="24" t="s">
        <v>43</v>
      </c>
      <c r="E208" s="30" t="s">
        <v>72</v>
      </c>
      <c r="F208" s="22" t="s">
        <v>87</v>
      </c>
      <c r="G208" s="31" t="s">
        <v>11</v>
      </c>
      <c r="H208" s="33">
        <v>48.478592421842563</v>
      </c>
      <c r="I208" s="19">
        <v>3</v>
      </c>
    </row>
    <row r="209" spans="1:9" x14ac:dyDescent="0.2">
      <c r="A209" s="27">
        <v>2</v>
      </c>
      <c r="B209" s="24" t="s">
        <v>25</v>
      </c>
      <c r="C209" s="27" t="s">
        <v>34</v>
      </c>
      <c r="D209" s="24" t="s">
        <v>43</v>
      </c>
      <c r="E209" s="30" t="s">
        <v>72</v>
      </c>
      <c r="F209" s="22" t="s">
        <v>87</v>
      </c>
      <c r="G209" s="31" t="s">
        <v>12</v>
      </c>
      <c r="H209" s="33">
        <v>1.0143025101598471</v>
      </c>
      <c r="I209" s="19">
        <v>13</v>
      </c>
    </row>
    <row r="210" spans="1:9" x14ac:dyDescent="0.2">
      <c r="A210" s="27">
        <v>2</v>
      </c>
      <c r="B210" s="24" t="s">
        <v>25</v>
      </c>
      <c r="C210" s="27" t="s">
        <v>34</v>
      </c>
      <c r="D210" s="24" t="s">
        <v>43</v>
      </c>
      <c r="E210" s="30" t="s">
        <v>72</v>
      </c>
      <c r="F210" s="22" t="s">
        <v>87</v>
      </c>
      <c r="G210" s="31" t="s">
        <v>13</v>
      </c>
      <c r="H210" s="33">
        <v>0</v>
      </c>
      <c r="I210" s="19">
        <v>15</v>
      </c>
    </row>
    <row r="211" spans="1:9" x14ac:dyDescent="0.2">
      <c r="A211" s="27">
        <v>2</v>
      </c>
      <c r="B211" s="24" t="s">
        <v>25</v>
      </c>
      <c r="C211" s="27" t="s">
        <v>34</v>
      </c>
      <c r="D211" s="24" t="s">
        <v>43</v>
      </c>
      <c r="E211" s="30" t="s">
        <v>72</v>
      </c>
      <c r="F211" s="22" t="s">
        <v>87</v>
      </c>
      <c r="G211" s="31" t="s">
        <v>14</v>
      </c>
      <c r="H211" s="33">
        <v>30.47180465644016</v>
      </c>
      <c r="I211" s="19">
        <v>4</v>
      </c>
    </row>
    <row r="212" spans="1:9" x14ac:dyDescent="0.2">
      <c r="A212" s="27">
        <v>2</v>
      </c>
      <c r="B212" s="24" t="s">
        <v>25</v>
      </c>
      <c r="C212" s="27" t="s">
        <v>34</v>
      </c>
      <c r="D212" s="24" t="s">
        <v>43</v>
      </c>
      <c r="E212" s="30" t="s">
        <v>72</v>
      </c>
      <c r="F212" s="22" t="s">
        <v>87</v>
      </c>
      <c r="G212" s="31" t="s">
        <v>15</v>
      </c>
      <c r="H212" s="33">
        <v>6.1563043062635936</v>
      </c>
      <c r="I212" s="19">
        <v>8</v>
      </c>
    </row>
    <row r="213" spans="1:9" x14ac:dyDescent="0.2">
      <c r="A213" s="27">
        <v>2</v>
      </c>
      <c r="B213" s="24" t="s">
        <v>25</v>
      </c>
      <c r="C213" s="27" t="s">
        <v>34</v>
      </c>
      <c r="D213" s="24" t="s">
        <v>43</v>
      </c>
      <c r="E213" s="30" t="s">
        <v>72</v>
      </c>
      <c r="F213" s="22" t="s">
        <v>87</v>
      </c>
      <c r="G213" s="31" t="s">
        <v>16</v>
      </c>
      <c r="H213" s="33">
        <v>68.901863824020126</v>
      </c>
      <c r="I213" s="19">
        <v>2</v>
      </c>
    </row>
    <row r="214" spans="1:9" x14ac:dyDescent="0.2">
      <c r="A214" s="27">
        <v>2</v>
      </c>
      <c r="B214" s="24" t="s">
        <v>25</v>
      </c>
      <c r="C214" s="27" t="s">
        <v>34</v>
      </c>
      <c r="D214" s="24" t="s">
        <v>43</v>
      </c>
      <c r="E214" s="30" t="s">
        <v>72</v>
      </c>
      <c r="F214" s="22" t="s">
        <v>87</v>
      </c>
      <c r="G214" s="31" t="s">
        <v>17</v>
      </c>
      <c r="H214" s="33">
        <v>2.2121474272710042</v>
      </c>
      <c r="I214" s="19">
        <v>12</v>
      </c>
    </row>
    <row r="215" spans="1:9" x14ac:dyDescent="0.2">
      <c r="A215" s="27">
        <v>2</v>
      </c>
      <c r="B215" s="24" t="s">
        <v>25</v>
      </c>
      <c r="C215" s="27" t="s">
        <v>34</v>
      </c>
      <c r="D215" s="24" t="s">
        <v>43</v>
      </c>
      <c r="E215" s="30" t="s">
        <v>72</v>
      </c>
      <c r="F215" s="22" t="s">
        <v>87</v>
      </c>
      <c r="G215" s="31" t="s">
        <v>18</v>
      </c>
      <c r="H215" s="33">
        <v>5.5743774258036742</v>
      </c>
      <c r="I215" s="19">
        <v>9</v>
      </c>
    </row>
    <row r="216" spans="1:9" x14ac:dyDescent="0.2">
      <c r="A216" s="27">
        <v>2</v>
      </c>
      <c r="B216" s="24" t="s">
        <v>25</v>
      </c>
      <c r="C216" s="27" t="s">
        <v>34</v>
      </c>
      <c r="D216" s="24" t="s">
        <v>43</v>
      </c>
      <c r="E216" s="30" t="s">
        <v>72</v>
      </c>
      <c r="F216" s="22" t="s">
        <v>87</v>
      </c>
      <c r="G216" s="31" t="s">
        <v>19</v>
      </c>
      <c r="H216" s="33">
        <v>0</v>
      </c>
      <c r="I216" s="19">
        <v>15</v>
      </c>
    </row>
    <row r="217" spans="1:9" x14ac:dyDescent="0.2">
      <c r="A217" s="27">
        <v>2</v>
      </c>
      <c r="B217" s="24" t="s">
        <v>25</v>
      </c>
      <c r="C217" s="27" t="s">
        <v>34</v>
      </c>
      <c r="D217" s="24" t="s">
        <v>43</v>
      </c>
      <c r="E217" s="30" t="s">
        <v>72</v>
      </c>
      <c r="F217" s="22" t="s">
        <v>87</v>
      </c>
      <c r="G217" s="31" t="s">
        <v>2</v>
      </c>
      <c r="H217" s="33">
        <v>12.857312370651186</v>
      </c>
      <c r="I217" s="28" t="s">
        <v>168</v>
      </c>
    </row>
    <row r="218" spans="1:9" x14ac:dyDescent="0.2">
      <c r="A218" s="27">
        <v>2</v>
      </c>
      <c r="B218" s="24" t="s">
        <v>25</v>
      </c>
      <c r="C218" s="27" t="s">
        <v>34</v>
      </c>
      <c r="D218" s="24" t="s">
        <v>43</v>
      </c>
      <c r="E218" s="30" t="s">
        <v>73</v>
      </c>
      <c r="F218" s="22" t="s">
        <v>86</v>
      </c>
      <c r="G218" s="31" t="s">
        <v>3</v>
      </c>
      <c r="H218" s="33">
        <v>7.0850202429149824</v>
      </c>
      <c r="I218" s="19">
        <v>12</v>
      </c>
    </row>
    <row r="219" spans="1:9" x14ac:dyDescent="0.2">
      <c r="A219" s="27">
        <v>2</v>
      </c>
      <c r="B219" s="24" t="s">
        <v>25</v>
      </c>
      <c r="C219" s="27" t="s">
        <v>34</v>
      </c>
      <c r="D219" s="24" t="s">
        <v>43</v>
      </c>
      <c r="E219" s="30" t="s">
        <v>73</v>
      </c>
      <c r="F219" s="22" t="s">
        <v>86</v>
      </c>
      <c r="G219" s="31" t="s">
        <v>4</v>
      </c>
      <c r="H219" s="33">
        <v>28.340080971659926</v>
      </c>
      <c r="I219" s="19">
        <v>7</v>
      </c>
    </row>
    <row r="220" spans="1:9" x14ac:dyDescent="0.2">
      <c r="A220" s="27">
        <v>2</v>
      </c>
      <c r="B220" s="24" t="s">
        <v>25</v>
      </c>
      <c r="C220" s="27" t="s">
        <v>34</v>
      </c>
      <c r="D220" s="24" t="s">
        <v>43</v>
      </c>
      <c r="E220" s="30" t="s">
        <v>73</v>
      </c>
      <c r="F220" s="22" t="s">
        <v>86</v>
      </c>
      <c r="G220" s="31" t="s">
        <v>5</v>
      </c>
      <c r="H220" s="33">
        <v>6.0728744939271273</v>
      </c>
      <c r="I220" s="19">
        <v>13</v>
      </c>
    </row>
    <row r="221" spans="1:9" x14ac:dyDescent="0.2">
      <c r="A221" s="27">
        <v>2</v>
      </c>
      <c r="B221" s="24" t="s">
        <v>25</v>
      </c>
      <c r="C221" s="27" t="s">
        <v>34</v>
      </c>
      <c r="D221" s="24" t="s">
        <v>43</v>
      </c>
      <c r="E221" s="30" t="s">
        <v>73</v>
      </c>
      <c r="F221" s="22" t="s">
        <v>86</v>
      </c>
      <c r="G221" s="31" t="s">
        <v>6</v>
      </c>
      <c r="H221" s="33">
        <v>30.364372469635637</v>
      </c>
      <c r="I221" s="19">
        <v>6</v>
      </c>
    </row>
    <row r="222" spans="1:9" x14ac:dyDescent="0.2">
      <c r="A222" s="27">
        <v>2</v>
      </c>
      <c r="B222" s="24" t="s">
        <v>25</v>
      </c>
      <c r="C222" s="27" t="s">
        <v>34</v>
      </c>
      <c r="D222" s="24" t="s">
        <v>43</v>
      </c>
      <c r="E222" s="30" t="s">
        <v>73</v>
      </c>
      <c r="F222" s="22" t="s">
        <v>86</v>
      </c>
      <c r="G222" s="31" t="s">
        <v>7</v>
      </c>
      <c r="H222" s="33">
        <v>8.0971659919028358</v>
      </c>
      <c r="I222" s="19">
        <v>11</v>
      </c>
    </row>
    <row r="223" spans="1:9" x14ac:dyDescent="0.2">
      <c r="A223" s="27">
        <v>2</v>
      </c>
      <c r="B223" s="24" t="s">
        <v>25</v>
      </c>
      <c r="C223" s="27" t="s">
        <v>34</v>
      </c>
      <c r="D223" s="24" t="s">
        <v>43</v>
      </c>
      <c r="E223" s="30" t="s">
        <v>73</v>
      </c>
      <c r="F223" s="22" t="s">
        <v>86</v>
      </c>
      <c r="G223" s="31" t="s">
        <v>8</v>
      </c>
      <c r="H223" s="33">
        <v>6.0728744939271273</v>
      </c>
      <c r="I223" s="19">
        <v>13</v>
      </c>
    </row>
    <row r="224" spans="1:9" x14ac:dyDescent="0.2">
      <c r="A224" s="27">
        <v>2</v>
      </c>
      <c r="B224" s="24" t="s">
        <v>25</v>
      </c>
      <c r="C224" s="27" t="s">
        <v>34</v>
      </c>
      <c r="D224" s="24" t="s">
        <v>43</v>
      </c>
      <c r="E224" s="30" t="s">
        <v>73</v>
      </c>
      <c r="F224" s="22" t="s">
        <v>86</v>
      </c>
      <c r="G224" s="31" t="s">
        <v>9</v>
      </c>
      <c r="H224" s="33">
        <v>6.0728744939271273</v>
      </c>
      <c r="I224" s="19">
        <v>13</v>
      </c>
    </row>
    <row r="225" spans="1:9" x14ac:dyDescent="0.2">
      <c r="A225" s="27">
        <v>2</v>
      </c>
      <c r="B225" s="24" t="s">
        <v>25</v>
      </c>
      <c r="C225" s="27" t="s">
        <v>34</v>
      </c>
      <c r="D225" s="24" t="s">
        <v>43</v>
      </c>
      <c r="E225" s="30" t="s">
        <v>73</v>
      </c>
      <c r="F225" s="22" t="s">
        <v>86</v>
      </c>
      <c r="G225" s="31" t="s">
        <v>10</v>
      </c>
      <c r="H225" s="33">
        <v>10.121457489878546</v>
      </c>
      <c r="I225" s="19">
        <v>10</v>
      </c>
    </row>
    <row r="226" spans="1:9" x14ac:dyDescent="0.2">
      <c r="A226" s="27">
        <v>2</v>
      </c>
      <c r="B226" s="24" t="s">
        <v>25</v>
      </c>
      <c r="C226" s="27" t="s">
        <v>34</v>
      </c>
      <c r="D226" s="24" t="s">
        <v>43</v>
      </c>
      <c r="E226" s="30" t="s">
        <v>73</v>
      </c>
      <c r="F226" s="22" t="s">
        <v>86</v>
      </c>
      <c r="G226" s="31" t="s">
        <v>11</v>
      </c>
      <c r="H226" s="33">
        <v>90.080971659919058</v>
      </c>
      <c r="I226" s="19">
        <v>2</v>
      </c>
    </row>
    <row r="227" spans="1:9" x14ac:dyDescent="0.2">
      <c r="A227" s="27">
        <v>2</v>
      </c>
      <c r="B227" s="24" t="s">
        <v>25</v>
      </c>
      <c r="C227" s="27" t="s">
        <v>34</v>
      </c>
      <c r="D227" s="24" t="s">
        <v>43</v>
      </c>
      <c r="E227" s="30" t="s">
        <v>73</v>
      </c>
      <c r="F227" s="22" t="s">
        <v>86</v>
      </c>
      <c r="G227" s="31" t="s">
        <v>12</v>
      </c>
      <c r="H227" s="33">
        <v>14.170040485829965</v>
      </c>
      <c r="I227" s="19">
        <v>9</v>
      </c>
    </row>
    <row r="228" spans="1:9" x14ac:dyDescent="0.2">
      <c r="A228" s="27">
        <v>2</v>
      </c>
      <c r="B228" s="24" t="s">
        <v>25</v>
      </c>
      <c r="C228" s="27" t="s">
        <v>34</v>
      </c>
      <c r="D228" s="24" t="s">
        <v>43</v>
      </c>
      <c r="E228" s="30" t="s">
        <v>73</v>
      </c>
      <c r="F228" s="22" t="s">
        <v>86</v>
      </c>
      <c r="G228" s="31" t="s">
        <v>13</v>
      </c>
      <c r="H228" s="33">
        <v>0</v>
      </c>
      <c r="I228" s="19">
        <v>18</v>
      </c>
    </row>
    <row r="229" spans="1:9" x14ac:dyDescent="0.2">
      <c r="A229" s="27">
        <v>2</v>
      </c>
      <c r="B229" s="24" t="s">
        <v>25</v>
      </c>
      <c r="C229" s="27" t="s">
        <v>34</v>
      </c>
      <c r="D229" s="24" t="s">
        <v>43</v>
      </c>
      <c r="E229" s="30" t="s">
        <v>73</v>
      </c>
      <c r="F229" s="22" t="s">
        <v>86</v>
      </c>
      <c r="G229" s="31" t="s">
        <v>14</v>
      </c>
      <c r="H229" s="33">
        <v>6.0728744939271273</v>
      </c>
      <c r="I229" s="19">
        <v>13</v>
      </c>
    </row>
    <row r="230" spans="1:9" x14ac:dyDescent="0.2">
      <c r="A230" s="27">
        <v>2</v>
      </c>
      <c r="B230" s="24" t="s">
        <v>25</v>
      </c>
      <c r="C230" s="27" t="s">
        <v>34</v>
      </c>
      <c r="D230" s="24" t="s">
        <v>43</v>
      </c>
      <c r="E230" s="30" t="s">
        <v>73</v>
      </c>
      <c r="F230" s="22" t="s">
        <v>86</v>
      </c>
      <c r="G230" s="31" t="s">
        <v>15</v>
      </c>
      <c r="H230" s="33">
        <v>100</v>
      </c>
      <c r="I230" s="19">
        <v>1</v>
      </c>
    </row>
    <row r="231" spans="1:9" x14ac:dyDescent="0.2">
      <c r="A231" s="27">
        <v>2</v>
      </c>
      <c r="B231" s="24" t="s">
        <v>25</v>
      </c>
      <c r="C231" s="27" t="s">
        <v>34</v>
      </c>
      <c r="D231" s="24" t="s">
        <v>43</v>
      </c>
      <c r="E231" s="30" t="s">
        <v>73</v>
      </c>
      <c r="F231" s="22" t="s">
        <v>86</v>
      </c>
      <c r="G231" s="31" t="s">
        <v>16</v>
      </c>
      <c r="H231" s="33">
        <v>4.0485829959514188</v>
      </c>
      <c r="I231" s="19">
        <v>17</v>
      </c>
    </row>
    <row r="232" spans="1:9" x14ac:dyDescent="0.2">
      <c r="A232" s="27">
        <v>2</v>
      </c>
      <c r="B232" s="24" t="s">
        <v>25</v>
      </c>
      <c r="C232" s="27" t="s">
        <v>34</v>
      </c>
      <c r="D232" s="24" t="s">
        <v>43</v>
      </c>
      <c r="E232" s="30" t="s">
        <v>73</v>
      </c>
      <c r="F232" s="22" t="s">
        <v>86</v>
      </c>
      <c r="G232" s="31" t="s">
        <v>17</v>
      </c>
      <c r="H232" s="33">
        <v>34.412955465587054</v>
      </c>
      <c r="I232" s="19">
        <v>5</v>
      </c>
    </row>
    <row r="233" spans="1:9" x14ac:dyDescent="0.2">
      <c r="A233" s="27">
        <v>2</v>
      </c>
      <c r="B233" s="24" t="s">
        <v>25</v>
      </c>
      <c r="C233" s="27" t="s">
        <v>34</v>
      </c>
      <c r="D233" s="24" t="s">
        <v>43</v>
      </c>
      <c r="E233" s="30" t="s">
        <v>73</v>
      </c>
      <c r="F233" s="22" t="s">
        <v>86</v>
      </c>
      <c r="G233" s="31" t="s">
        <v>18</v>
      </c>
      <c r="H233" s="33">
        <v>40.485829959514184</v>
      </c>
      <c r="I233" s="19">
        <v>4</v>
      </c>
    </row>
    <row r="234" spans="1:9" x14ac:dyDescent="0.2">
      <c r="A234" s="27">
        <v>2</v>
      </c>
      <c r="B234" s="24" t="s">
        <v>25</v>
      </c>
      <c r="C234" s="27" t="s">
        <v>34</v>
      </c>
      <c r="D234" s="24" t="s">
        <v>43</v>
      </c>
      <c r="E234" s="30" t="s">
        <v>73</v>
      </c>
      <c r="F234" s="22" t="s">
        <v>86</v>
      </c>
      <c r="G234" s="31" t="s">
        <v>19</v>
      </c>
      <c r="H234" s="33">
        <v>23.279352226720654</v>
      </c>
      <c r="I234" s="19">
        <v>8</v>
      </c>
    </row>
    <row r="235" spans="1:9" x14ac:dyDescent="0.2">
      <c r="A235" s="27">
        <v>2</v>
      </c>
      <c r="B235" s="24" t="s">
        <v>25</v>
      </c>
      <c r="C235" s="27" t="s">
        <v>34</v>
      </c>
      <c r="D235" s="24" t="s">
        <v>43</v>
      </c>
      <c r="E235" s="30" t="s">
        <v>73</v>
      </c>
      <c r="F235" s="22" t="s">
        <v>86</v>
      </c>
      <c r="G235" s="31" t="s">
        <v>2</v>
      </c>
      <c r="H235" s="33">
        <v>47.570850202429163</v>
      </c>
      <c r="I235" s="28" t="s">
        <v>168</v>
      </c>
    </row>
    <row r="236" spans="1:9" x14ac:dyDescent="0.2">
      <c r="A236" s="27">
        <v>2</v>
      </c>
      <c r="B236" s="24" t="s">
        <v>25</v>
      </c>
      <c r="C236" s="27" t="s">
        <v>34</v>
      </c>
      <c r="D236" s="24" t="s">
        <v>43</v>
      </c>
      <c r="E236" s="30" t="s">
        <v>74</v>
      </c>
      <c r="F236" s="22" t="s">
        <v>88</v>
      </c>
      <c r="G236" s="31" t="s">
        <v>3</v>
      </c>
      <c r="H236" s="33">
        <v>33.307857657618186</v>
      </c>
      <c r="I236" s="19">
        <v>11</v>
      </c>
    </row>
    <row r="237" spans="1:9" x14ac:dyDescent="0.2">
      <c r="A237" s="27">
        <v>2</v>
      </c>
      <c r="B237" s="24" t="s">
        <v>25</v>
      </c>
      <c r="C237" s="27" t="s">
        <v>34</v>
      </c>
      <c r="D237" s="24" t="s">
        <v>43</v>
      </c>
      <c r="E237" s="30" t="s">
        <v>74</v>
      </c>
      <c r="F237" s="22" t="s">
        <v>88</v>
      </c>
      <c r="G237" s="31" t="s">
        <v>4</v>
      </c>
      <c r="H237" s="33">
        <v>46.655609635355127</v>
      </c>
      <c r="I237" s="19">
        <v>9</v>
      </c>
    </row>
    <row r="238" spans="1:9" x14ac:dyDescent="0.2">
      <c r="A238" s="27">
        <v>2</v>
      </c>
      <c r="B238" s="24" t="s">
        <v>25</v>
      </c>
      <c r="C238" s="27" t="s">
        <v>34</v>
      </c>
      <c r="D238" s="24" t="s">
        <v>43</v>
      </c>
      <c r="E238" s="30" t="s">
        <v>74</v>
      </c>
      <c r="F238" s="22" t="s">
        <v>88</v>
      </c>
      <c r="G238" s="31" t="s">
        <v>5</v>
      </c>
      <c r="H238" s="33">
        <v>4.72752253242479</v>
      </c>
      <c r="I238" s="19">
        <v>16</v>
      </c>
    </row>
    <row r="239" spans="1:9" x14ac:dyDescent="0.2">
      <c r="A239" s="27">
        <v>2</v>
      </c>
      <c r="B239" s="24" t="s">
        <v>25</v>
      </c>
      <c r="C239" s="27" t="s">
        <v>34</v>
      </c>
      <c r="D239" s="24" t="s">
        <v>43</v>
      </c>
      <c r="E239" s="30" t="s">
        <v>74</v>
      </c>
      <c r="F239" s="22" t="s">
        <v>88</v>
      </c>
      <c r="G239" s="31" t="s">
        <v>6</v>
      </c>
      <c r="H239" s="33">
        <v>100</v>
      </c>
      <c r="I239" s="19">
        <v>1</v>
      </c>
    </row>
    <row r="240" spans="1:9" x14ac:dyDescent="0.2">
      <c r="A240" s="27">
        <v>2</v>
      </c>
      <c r="B240" s="24" t="s">
        <v>25</v>
      </c>
      <c r="C240" s="27" t="s">
        <v>34</v>
      </c>
      <c r="D240" s="24" t="s">
        <v>43</v>
      </c>
      <c r="E240" s="30" t="s">
        <v>74</v>
      </c>
      <c r="F240" s="22" t="s">
        <v>88</v>
      </c>
      <c r="G240" s="31" t="s">
        <v>7</v>
      </c>
      <c r="H240" s="33">
        <v>66.48544588546072</v>
      </c>
      <c r="I240" s="19">
        <v>5</v>
      </c>
    </row>
    <row r="241" spans="1:9" x14ac:dyDescent="0.2">
      <c r="A241" s="27">
        <v>2</v>
      </c>
      <c r="B241" s="24" t="s">
        <v>25</v>
      </c>
      <c r="C241" s="27" t="s">
        <v>34</v>
      </c>
      <c r="D241" s="24" t="s">
        <v>43</v>
      </c>
      <c r="E241" s="30" t="s">
        <v>74</v>
      </c>
      <c r="F241" s="22" t="s">
        <v>88</v>
      </c>
      <c r="G241" s="31" t="s">
        <v>8</v>
      </c>
      <c r="H241" s="33">
        <v>14.066548221379428</v>
      </c>
      <c r="I241" s="19">
        <v>14</v>
      </c>
    </row>
    <row r="242" spans="1:9" x14ac:dyDescent="0.2">
      <c r="A242" s="27">
        <v>2</v>
      </c>
      <c r="B242" s="24" t="s">
        <v>25</v>
      </c>
      <c r="C242" s="27" t="s">
        <v>34</v>
      </c>
      <c r="D242" s="24" t="s">
        <v>43</v>
      </c>
      <c r="E242" s="30" t="s">
        <v>74</v>
      </c>
      <c r="F242" s="22" t="s">
        <v>88</v>
      </c>
      <c r="G242" s="31" t="s">
        <v>9</v>
      </c>
      <c r="H242" s="33">
        <v>12.165789080956811</v>
      </c>
      <c r="I242" s="19">
        <v>15</v>
      </c>
    </row>
    <row r="243" spans="1:9" x14ac:dyDescent="0.2">
      <c r="A243" s="27">
        <v>2</v>
      </c>
      <c r="B243" s="24" t="s">
        <v>25</v>
      </c>
      <c r="C243" s="27" t="s">
        <v>34</v>
      </c>
      <c r="D243" s="24" t="s">
        <v>43</v>
      </c>
      <c r="E243" s="30" t="s">
        <v>74</v>
      </c>
      <c r="F243" s="22" t="s">
        <v>88</v>
      </c>
      <c r="G243" s="31" t="s">
        <v>10</v>
      </c>
      <c r="H243" s="33">
        <v>32.596238300461437</v>
      </c>
      <c r="I243" s="19">
        <v>12</v>
      </c>
    </row>
    <row r="244" spans="1:9" x14ac:dyDescent="0.2">
      <c r="A244" s="27">
        <v>2</v>
      </c>
      <c r="B244" s="24" t="s">
        <v>25</v>
      </c>
      <c r="C244" s="27" t="s">
        <v>34</v>
      </c>
      <c r="D244" s="24" t="s">
        <v>43</v>
      </c>
      <c r="E244" s="30" t="s">
        <v>74</v>
      </c>
      <c r="F244" s="22" t="s">
        <v>88</v>
      </c>
      <c r="G244" s="31" t="s">
        <v>11</v>
      </c>
      <c r="H244" s="33">
        <v>73.859899134882696</v>
      </c>
      <c r="I244" s="19">
        <v>2</v>
      </c>
    </row>
    <row r="245" spans="1:9" x14ac:dyDescent="0.2">
      <c r="A245" s="27">
        <v>2</v>
      </c>
      <c r="B245" s="24" t="s">
        <v>25</v>
      </c>
      <c r="C245" s="27" t="s">
        <v>34</v>
      </c>
      <c r="D245" s="24" t="s">
        <v>43</v>
      </c>
      <c r="E245" s="30" t="s">
        <v>74</v>
      </c>
      <c r="F245" s="22" t="s">
        <v>88</v>
      </c>
      <c r="G245" s="31" t="s">
        <v>12</v>
      </c>
      <c r="H245" s="33">
        <v>71.747054537053643</v>
      </c>
      <c r="I245" s="19">
        <v>4</v>
      </c>
    </row>
    <row r="246" spans="1:9" x14ac:dyDescent="0.2">
      <c r="A246" s="27">
        <v>2</v>
      </c>
      <c r="B246" s="24" t="s">
        <v>25</v>
      </c>
      <c r="C246" s="27" t="s">
        <v>34</v>
      </c>
      <c r="D246" s="24" t="s">
        <v>43</v>
      </c>
      <c r="E246" s="30" t="s">
        <v>74</v>
      </c>
      <c r="F246" s="22" t="s">
        <v>88</v>
      </c>
      <c r="G246" s="31" t="s">
        <v>13</v>
      </c>
      <c r="H246" s="33">
        <v>0</v>
      </c>
      <c r="I246" s="19">
        <v>18</v>
      </c>
    </row>
    <row r="247" spans="1:9" x14ac:dyDescent="0.2">
      <c r="A247" s="27">
        <v>2</v>
      </c>
      <c r="B247" s="24" t="s">
        <v>25</v>
      </c>
      <c r="C247" s="27" t="s">
        <v>34</v>
      </c>
      <c r="D247" s="24" t="s">
        <v>43</v>
      </c>
      <c r="E247" s="30" t="s">
        <v>74</v>
      </c>
      <c r="F247" s="22" t="s">
        <v>88</v>
      </c>
      <c r="G247" s="31" t="s">
        <v>14</v>
      </c>
      <c r="H247" s="33">
        <v>2.2823808695494785</v>
      </c>
      <c r="I247" s="19">
        <v>17</v>
      </c>
    </row>
    <row r="248" spans="1:9" x14ac:dyDescent="0.2">
      <c r="A248" s="27">
        <v>2</v>
      </c>
      <c r="B248" s="24" t="s">
        <v>25</v>
      </c>
      <c r="C248" s="27" t="s">
        <v>34</v>
      </c>
      <c r="D248" s="24" t="s">
        <v>43</v>
      </c>
      <c r="E248" s="30" t="s">
        <v>74</v>
      </c>
      <c r="F248" s="22" t="s">
        <v>88</v>
      </c>
      <c r="G248" s="31" t="s">
        <v>15</v>
      </c>
      <c r="H248" s="33">
        <v>65.336176411892922</v>
      </c>
      <c r="I248" s="19">
        <v>6</v>
      </c>
    </row>
    <row r="249" spans="1:9" x14ac:dyDescent="0.2">
      <c r="A249" s="27">
        <v>2</v>
      </c>
      <c r="B249" s="24" t="s">
        <v>25</v>
      </c>
      <c r="C249" s="27" t="s">
        <v>34</v>
      </c>
      <c r="D249" s="24" t="s">
        <v>43</v>
      </c>
      <c r="E249" s="30" t="s">
        <v>74</v>
      </c>
      <c r="F249" s="22" t="s">
        <v>88</v>
      </c>
      <c r="G249" s="31" t="s">
        <v>16</v>
      </c>
      <c r="H249" s="33">
        <v>73.065973229974233</v>
      </c>
      <c r="I249" s="19">
        <v>3</v>
      </c>
    </row>
    <row r="250" spans="1:9" x14ac:dyDescent="0.2">
      <c r="A250" s="27">
        <v>2</v>
      </c>
      <c r="B250" s="24" t="s">
        <v>25</v>
      </c>
      <c r="C250" s="27" t="s">
        <v>34</v>
      </c>
      <c r="D250" s="24" t="s">
        <v>43</v>
      </c>
      <c r="E250" s="30" t="s">
        <v>74</v>
      </c>
      <c r="F250" s="22" t="s">
        <v>88</v>
      </c>
      <c r="G250" s="31" t="s">
        <v>17</v>
      </c>
      <c r="H250" s="33">
        <v>37.340337439735805</v>
      </c>
      <c r="I250" s="19">
        <v>10</v>
      </c>
    </row>
    <row r="251" spans="1:9" x14ac:dyDescent="0.2">
      <c r="A251" s="27">
        <v>2</v>
      </c>
      <c r="B251" s="24" t="s">
        <v>25</v>
      </c>
      <c r="C251" s="27" t="s">
        <v>34</v>
      </c>
      <c r="D251" s="24" t="s">
        <v>43</v>
      </c>
      <c r="E251" s="30" t="s">
        <v>74</v>
      </c>
      <c r="F251" s="22" t="s">
        <v>88</v>
      </c>
      <c r="G251" s="31" t="s">
        <v>18</v>
      </c>
      <c r="H251" s="33">
        <v>22.865975502941737</v>
      </c>
      <c r="I251" s="19">
        <v>13</v>
      </c>
    </row>
    <row r="252" spans="1:9" x14ac:dyDescent="0.2">
      <c r="A252" s="27">
        <v>2</v>
      </c>
      <c r="B252" s="24" t="s">
        <v>25</v>
      </c>
      <c r="C252" s="27" t="s">
        <v>34</v>
      </c>
      <c r="D252" s="24" t="s">
        <v>43</v>
      </c>
      <c r="E252" s="30" t="s">
        <v>74</v>
      </c>
      <c r="F252" s="22" t="s">
        <v>88</v>
      </c>
      <c r="G252" s="31" t="s">
        <v>19</v>
      </c>
      <c r="H252" s="33">
        <v>50.542791143457478</v>
      </c>
      <c r="I252" s="19">
        <v>7</v>
      </c>
    </row>
    <row r="253" spans="1:9" x14ac:dyDescent="0.2">
      <c r="A253" s="27">
        <v>2</v>
      </c>
      <c r="B253" s="24" t="s">
        <v>25</v>
      </c>
      <c r="C253" s="27" t="s">
        <v>34</v>
      </c>
      <c r="D253" s="24" t="s">
        <v>43</v>
      </c>
      <c r="E253" s="30" t="s">
        <v>74</v>
      </c>
      <c r="F253" s="22" t="s">
        <v>88</v>
      </c>
      <c r="G253" s="31" t="s">
        <v>2</v>
      </c>
      <c r="H253" s="33">
        <v>47.956196658586919</v>
      </c>
      <c r="I253" s="28" t="s">
        <v>168</v>
      </c>
    </row>
    <row r="254" spans="1:9" x14ac:dyDescent="0.2">
      <c r="A254" s="27">
        <v>2</v>
      </c>
      <c r="B254" s="24" t="s">
        <v>25</v>
      </c>
      <c r="C254" s="27" t="s">
        <v>34</v>
      </c>
      <c r="D254" s="24" t="s">
        <v>43</v>
      </c>
      <c r="E254" s="30" t="s">
        <v>75</v>
      </c>
      <c r="F254" s="22" t="s">
        <v>89</v>
      </c>
      <c r="G254" s="31" t="s">
        <v>3</v>
      </c>
      <c r="H254" s="33">
        <v>21.309422003974017</v>
      </c>
      <c r="I254" s="19">
        <v>13</v>
      </c>
    </row>
    <row r="255" spans="1:9" x14ac:dyDescent="0.2">
      <c r="A255" s="27">
        <v>2</v>
      </c>
      <c r="B255" s="24" t="s">
        <v>25</v>
      </c>
      <c r="C255" s="27" t="s">
        <v>34</v>
      </c>
      <c r="D255" s="24" t="s">
        <v>43</v>
      </c>
      <c r="E255" s="30" t="s">
        <v>75</v>
      </c>
      <c r="F255" s="22" t="s">
        <v>89</v>
      </c>
      <c r="G255" s="31" t="s">
        <v>4</v>
      </c>
      <c r="H255" s="33">
        <v>30.160071281382617</v>
      </c>
      <c r="I255" s="19">
        <v>10</v>
      </c>
    </row>
    <row r="256" spans="1:9" x14ac:dyDescent="0.2">
      <c r="A256" s="27">
        <v>2</v>
      </c>
      <c r="B256" s="24" t="s">
        <v>25</v>
      </c>
      <c r="C256" s="27" t="s">
        <v>34</v>
      </c>
      <c r="D256" s="24" t="s">
        <v>43</v>
      </c>
      <c r="E256" s="30" t="s">
        <v>75</v>
      </c>
      <c r="F256" s="22" t="s">
        <v>89</v>
      </c>
      <c r="G256" s="31" t="s">
        <v>5</v>
      </c>
      <c r="H256" s="33">
        <v>8.0703310740013077</v>
      </c>
      <c r="I256" s="19">
        <v>17</v>
      </c>
    </row>
    <row r="257" spans="1:9" x14ac:dyDescent="0.2">
      <c r="A257" s="27">
        <v>2</v>
      </c>
      <c r="B257" s="24" t="s">
        <v>25</v>
      </c>
      <c r="C257" s="27" t="s">
        <v>34</v>
      </c>
      <c r="D257" s="24" t="s">
        <v>43</v>
      </c>
      <c r="E257" s="30" t="s">
        <v>75</v>
      </c>
      <c r="F257" s="22" t="s">
        <v>89</v>
      </c>
      <c r="G257" s="31" t="s">
        <v>6</v>
      </c>
      <c r="H257" s="33">
        <v>40.381245319405132</v>
      </c>
      <c r="I257" s="19">
        <v>8</v>
      </c>
    </row>
    <row r="258" spans="1:9" x14ac:dyDescent="0.2">
      <c r="A258" s="27">
        <v>2</v>
      </c>
      <c r="B258" s="24" t="s">
        <v>25</v>
      </c>
      <c r="C258" s="27" t="s">
        <v>34</v>
      </c>
      <c r="D258" s="24" t="s">
        <v>43</v>
      </c>
      <c r="E258" s="30" t="s">
        <v>75</v>
      </c>
      <c r="F258" s="22" t="s">
        <v>89</v>
      </c>
      <c r="G258" s="31" t="s">
        <v>7</v>
      </c>
      <c r="H258" s="33">
        <v>32.580961091874315</v>
      </c>
      <c r="I258" s="19">
        <v>9</v>
      </c>
    </row>
    <row r="259" spans="1:9" x14ac:dyDescent="0.2">
      <c r="A259" s="27">
        <v>2</v>
      </c>
      <c r="B259" s="24" t="s">
        <v>25</v>
      </c>
      <c r="C259" s="27" t="s">
        <v>34</v>
      </c>
      <c r="D259" s="24" t="s">
        <v>43</v>
      </c>
      <c r="E259" s="30" t="s">
        <v>75</v>
      </c>
      <c r="F259" s="22" t="s">
        <v>89</v>
      </c>
      <c r="G259" s="31" t="s">
        <v>8</v>
      </c>
      <c r="H259" s="33">
        <v>43.452181518076685</v>
      </c>
      <c r="I259" s="19">
        <v>7</v>
      </c>
    </row>
    <row r="260" spans="1:9" x14ac:dyDescent="0.2">
      <c r="A260" s="27">
        <v>2</v>
      </c>
      <c r="B260" s="24" t="s">
        <v>25</v>
      </c>
      <c r="C260" s="27" t="s">
        <v>34</v>
      </c>
      <c r="D260" s="24" t="s">
        <v>43</v>
      </c>
      <c r="E260" s="30" t="s">
        <v>75</v>
      </c>
      <c r="F260" s="22" t="s">
        <v>89</v>
      </c>
      <c r="G260" s="31" t="s">
        <v>9</v>
      </c>
      <c r="H260" s="33">
        <v>48.793694136344989</v>
      </c>
      <c r="I260" s="19">
        <v>5</v>
      </c>
    </row>
    <row r="261" spans="1:9" x14ac:dyDescent="0.2">
      <c r="A261" s="27">
        <v>2</v>
      </c>
      <c r="B261" s="24" t="s">
        <v>25</v>
      </c>
      <c r="C261" s="27" t="s">
        <v>34</v>
      </c>
      <c r="D261" s="24" t="s">
        <v>43</v>
      </c>
      <c r="E261" s="30" t="s">
        <v>75</v>
      </c>
      <c r="F261" s="22" t="s">
        <v>89</v>
      </c>
      <c r="G261" s="31" t="s">
        <v>10</v>
      </c>
      <c r="H261" s="33">
        <v>14.164805054288928</v>
      </c>
      <c r="I261" s="19">
        <v>15</v>
      </c>
    </row>
    <row r="262" spans="1:9" x14ac:dyDescent="0.2">
      <c r="A262" s="27">
        <v>2</v>
      </c>
      <c r="B262" s="24" t="s">
        <v>25</v>
      </c>
      <c r="C262" s="27" t="s">
        <v>34</v>
      </c>
      <c r="D262" s="24" t="s">
        <v>43</v>
      </c>
      <c r="E262" s="30" t="s">
        <v>75</v>
      </c>
      <c r="F262" s="22" t="s">
        <v>89</v>
      </c>
      <c r="G262" s="31" t="s">
        <v>11</v>
      </c>
      <c r="H262" s="33">
        <v>77.161859460630353</v>
      </c>
      <c r="I262" s="19">
        <v>2</v>
      </c>
    </row>
    <row r="263" spans="1:9" x14ac:dyDescent="0.2">
      <c r="A263" s="27">
        <v>2</v>
      </c>
      <c r="B263" s="24" t="s">
        <v>25</v>
      </c>
      <c r="C263" s="27" t="s">
        <v>34</v>
      </c>
      <c r="D263" s="24" t="s">
        <v>43</v>
      </c>
      <c r="E263" s="30" t="s">
        <v>75</v>
      </c>
      <c r="F263" s="22" t="s">
        <v>89</v>
      </c>
      <c r="G263" s="31" t="s">
        <v>12</v>
      </c>
      <c r="H263" s="33">
        <v>56.858587716020473</v>
      </c>
      <c r="I263" s="19">
        <v>4</v>
      </c>
    </row>
    <row r="264" spans="1:9" x14ac:dyDescent="0.2">
      <c r="A264" s="27">
        <v>2</v>
      </c>
      <c r="B264" s="24" t="s">
        <v>25</v>
      </c>
      <c r="C264" s="27" t="s">
        <v>34</v>
      </c>
      <c r="D264" s="24" t="s">
        <v>43</v>
      </c>
      <c r="E264" s="30" t="s">
        <v>75</v>
      </c>
      <c r="F264" s="22" t="s">
        <v>89</v>
      </c>
      <c r="G264" s="31" t="s">
        <v>13</v>
      </c>
      <c r="H264" s="33">
        <v>0</v>
      </c>
      <c r="I264" s="19">
        <v>18</v>
      </c>
    </row>
    <row r="265" spans="1:9" x14ac:dyDescent="0.2">
      <c r="A265" s="27">
        <v>2</v>
      </c>
      <c r="B265" s="24" t="s">
        <v>25</v>
      </c>
      <c r="C265" s="27" t="s">
        <v>34</v>
      </c>
      <c r="D265" s="24" t="s">
        <v>43</v>
      </c>
      <c r="E265" s="30" t="s">
        <v>75</v>
      </c>
      <c r="F265" s="22" t="s">
        <v>89</v>
      </c>
      <c r="G265" s="31" t="s">
        <v>14</v>
      </c>
      <c r="H265" s="33">
        <v>11.958896618840036</v>
      </c>
      <c r="I265" s="19">
        <v>16</v>
      </c>
    </row>
    <row r="266" spans="1:9" x14ac:dyDescent="0.2">
      <c r="A266" s="27">
        <v>2</v>
      </c>
      <c r="B266" s="24" t="s">
        <v>25</v>
      </c>
      <c r="C266" s="27" t="s">
        <v>34</v>
      </c>
      <c r="D266" s="24" t="s">
        <v>43</v>
      </c>
      <c r="E266" s="30" t="s">
        <v>75</v>
      </c>
      <c r="F266" s="22" t="s">
        <v>89</v>
      </c>
      <c r="G266" s="31" t="s">
        <v>15</v>
      </c>
      <c r="H266" s="33">
        <v>72.113229198221816</v>
      </c>
      <c r="I266" s="19">
        <v>3</v>
      </c>
    </row>
    <row r="267" spans="1:9" x14ac:dyDescent="0.2">
      <c r="A267" s="27">
        <v>2</v>
      </c>
      <c r="B267" s="24" t="s">
        <v>25</v>
      </c>
      <c r="C267" s="27" t="s">
        <v>34</v>
      </c>
      <c r="D267" s="24" t="s">
        <v>43</v>
      </c>
      <c r="E267" s="30" t="s">
        <v>75</v>
      </c>
      <c r="F267" s="22" t="s">
        <v>89</v>
      </c>
      <c r="G267" s="31" t="s">
        <v>16</v>
      </c>
      <c r="H267" s="33">
        <v>29.583484180805264</v>
      </c>
      <c r="I267" s="19">
        <v>11</v>
      </c>
    </row>
    <row r="268" spans="1:9" x14ac:dyDescent="0.2">
      <c r="A268" s="27">
        <v>2</v>
      </c>
      <c r="B268" s="24" t="s">
        <v>25</v>
      </c>
      <c r="C268" s="27" t="s">
        <v>34</v>
      </c>
      <c r="D268" s="24" t="s">
        <v>43</v>
      </c>
      <c r="E268" s="30" t="s">
        <v>75</v>
      </c>
      <c r="F268" s="22" t="s">
        <v>89</v>
      </c>
      <c r="G268" s="31" t="s">
        <v>17</v>
      </c>
      <c r="H268" s="33">
        <v>100</v>
      </c>
      <c r="I268" s="19">
        <v>1</v>
      </c>
    </row>
    <row r="269" spans="1:9" x14ac:dyDescent="0.2">
      <c r="A269" s="27">
        <v>2</v>
      </c>
      <c r="B269" s="24" t="s">
        <v>25</v>
      </c>
      <c r="C269" s="27" t="s">
        <v>34</v>
      </c>
      <c r="D269" s="24" t="s">
        <v>43</v>
      </c>
      <c r="E269" s="30" t="s">
        <v>75</v>
      </c>
      <c r="F269" s="22" t="s">
        <v>89</v>
      </c>
      <c r="G269" s="31" t="s">
        <v>18</v>
      </c>
      <c r="H269" s="33">
        <v>21.583950167478502</v>
      </c>
      <c r="I269" s="19">
        <v>12</v>
      </c>
    </row>
    <row r="270" spans="1:9" x14ac:dyDescent="0.2">
      <c r="A270" s="27">
        <v>2</v>
      </c>
      <c r="B270" s="24" t="s">
        <v>25</v>
      </c>
      <c r="C270" s="27" t="s">
        <v>34</v>
      </c>
      <c r="D270" s="24" t="s">
        <v>43</v>
      </c>
      <c r="E270" s="30" t="s">
        <v>75</v>
      </c>
      <c r="F270" s="22" t="s">
        <v>89</v>
      </c>
      <c r="G270" s="31" t="s">
        <v>19</v>
      </c>
      <c r="H270" s="33">
        <v>16.983589082753532</v>
      </c>
      <c r="I270" s="19">
        <v>14</v>
      </c>
    </row>
    <row r="271" spans="1:9" x14ac:dyDescent="0.2">
      <c r="A271" s="27">
        <v>2</v>
      </c>
      <c r="B271" s="24" t="s">
        <v>25</v>
      </c>
      <c r="C271" s="27" t="s">
        <v>34</v>
      </c>
      <c r="D271" s="24" t="s">
        <v>43</v>
      </c>
      <c r="E271" s="30" t="s">
        <v>75</v>
      </c>
      <c r="F271" s="22" t="s">
        <v>89</v>
      </c>
      <c r="G271" s="31" t="s">
        <v>2</v>
      </c>
      <c r="H271" s="33">
        <v>48.029008590098549</v>
      </c>
      <c r="I271" s="28" t="s">
        <v>168</v>
      </c>
    </row>
    <row r="272" spans="1:9" x14ac:dyDescent="0.2">
      <c r="A272" s="27">
        <v>2</v>
      </c>
      <c r="B272" s="24" t="s">
        <v>25</v>
      </c>
      <c r="C272" s="27" t="s">
        <v>34</v>
      </c>
      <c r="D272" s="24" t="s">
        <v>43</v>
      </c>
      <c r="E272" s="30" t="s">
        <v>76</v>
      </c>
      <c r="F272" s="22" t="s">
        <v>90</v>
      </c>
      <c r="G272" s="31" t="s">
        <v>3</v>
      </c>
      <c r="H272" s="33">
        <v>65.311246731754778</v>
      </c>
      <c r="I272" s="19">
        <v>9</v>
      </c>
    </row>
    <row r="273" spans="1:9" x14ac:dyDescent="0.2">
      <c r="A273" s="27">
        <v>2</v>
      </c>
      <c r="B273" s="24" t="s">
        <v>25</v>
      </c>
      <c r="C273" s="27" t="s">
        <v>34</v>
      </c>
      <c r="D273" s="24" t="s">
        <v>43</v>
      </c>
      <c r="E273" s="30" t="s">
        <v>76</v>
      </c>
      <c r="F273" s="22" t="s">
        <v>90</v>
      </c>
      <c r="G273" s="31" t="s">
        <v>4</v>
      </c>
      <c r="H273" s="33">
        <v>23.439545190373892</v>
      </c>
      <c r="I273" s="19">
        <v>16</v>
      </c>
    </row>
    <row r="274" spans="1:9" x14ac:dyDescent="0.2">
      <c r="A274" s="27">
        <v>2</v>
      </c>
      <c r="B274" s="24" t="s">
        <v>25</v>
      </c>
      <c r="C274" s="27" t="s">
        <v>34</v>
      </c>
      <c r="D274" s="24" t="s">
        <v>43</v>
      </c>
      <c r="E274" s="30" t="s">
        <v>76</v>
      </c>
      <c r="F274" s="22" t="s">
        <v>90</v>
      </c>
      <c r="G274" s="31" t="s">
        <v>5</v>
      </c>
      <c r="H274" s="33">
        <v>42.207749002842945</v>
      </c>
      <c r="I274" s="19">
        <v>13</v>
      </c>
    </row>
    <row r="275" spans="1:9" x14ac:dyDescent="0.2">
      <c r="A275" s="27">
        <v>2</v>
      </c>
      <c r="B275" s="24" t="s">
        <v>25</v>
      </c>
      <c r="C275" s="27" t="s">
        <v>34</v>
      </c>
      <c r="D275" s="24" t="s">
        <v>43</v>
      </c>
      <c r="E275" s="30" t="s">
        <v>76</v>
      </c>
      <c r="F275" s="22" t="s">
        <v>90</v>
      </c>
      <c r="G275" s="31" t="s">
        <v>6</v>
      </c>
      <c r="H275" s="33">
        <v>90.378967759515234</v>
      </c>
      <c r="I275" s="19">
        <v>2</v>
      </c>
    </row>
    <row r="276" spans="1:9" x14ac:dyDescent="0.2">
      <c r="A276" s="27">
        <v>2</v>
      </c>
      <c r="B276" s="24" t="s">
        <v>25</v>
      </c>
      <c r="C276" s="27" t="s">
        <v>34</v>
      </c>
      <c r="D276" s="24" t="s">
        <v>43</v>
      </c>
      <c r="E276" s="30" t="s">
        <v>76</v>
      </c>
      <c r="F276" s="22" t="s">
        <v>90</v>
      </c>
      <c r="G276" s="31" t="s">
        <v>7</v>
      </c>
      <c r="H276" s="33">
        <v>74.608770809653194</v>
      </c>
      <c r="I276" s="19">
        <v>6</v>
      </c>
    </row>
    <row r="277" spans="1:9" x14ac:dyDescent="0.2">
      <c r="A277" s="27">
        <v>2</v>
      </c>
      <c r="B277" s="24" t="s">
        <v>25</v>
      </c>
      <c r="C277" s="27" t="s">
        <v>34</v>
      </c>
      <c r="D277" s="24" t="s">
        <v>43</v>
      </c>
      <c r="E277" s="30" t="s">
        <v>76</v>
      </c>
      <c r="F277" s="22" t="s">
        <v>90</v>
      </c>
      <c r="G277" s="31" t="s">
        <v>8</v>
      </c>
      <c r="H277" s="33">
        <v>62.058479164534866</v>
      </c>
      <c r="I277" s="19">
        <v>10</v>
      </c>
    </row>
    <row r="278" spans="1:9" x14ac:dyDescent="0.2">
      <c r="A278" s="27">
        <v>2</v>
      </c>
      <c r="B278" s="24" t="s">
        <v>25</v>
      </c>
      <c r="C278" s="27" t="s">
        <v>34</v>
      </c>
      <c r="D278" s="24" t="s">
        <v>43</v>
      </c>
      <c r="E278" s="30" t="s">
        <v>76</v>
      </c>
      <c r="F278" s="22" t="s">
        <v>90</v>
      </c>
      <c r="G278" s="31" t="s">
        <v>9</v>
      </c>
      <c r="H278" s="33">
        <v>44.401061811259005</v>
      </c>
      <c r="I278" s="19">
        <v>12</v>
      </c>
    </row>
    <row r="279" spans="1:9" x14ac:dyDescent="0.2">
      <c r="A279" s="27">
        <v>2</v>
      </c>
      <c r="B279" s="24" t="s">
        <v>25</v>
      </c>
      <c r="C279" s="27" t="s">
        <v>34</v>
      </c>
      <c r="D279" s="24" t="s">
        <v>43</v>
      </c>
      <c r="E279" s="30" t="s">
        <v>76</v>
      </c>
      <c r="F279" s="22" t="s">
        <v>90</v>
      </c>
      <c r="G279" s="31" t="s">
        <v>10</v>
      </c>
      <c r="H279" s="33">
        <v>5.4757939952346426</v>
      </c>
      <c r="I279" s="19">
        <v>17</v>
      </c>
    </row>
    <row r="280" spans="1:9" x14ac:dyDescent="0.2">
      <c r="A280" s="27">
        <v>2</v>
      </c>
      <c r="B280" s="24" t="s">
        <v>25</v>
      </c>
      <c r="C280" s="27" t="s">
        <v>34</v>
      </c>
      <c r="D280" s="24" t="s">
        <v>43</v>
      </c>
      <c r="E280" s="30" t="s">
        <v>76</v>
      </c>
      <c r="F280" s="22" t="s">
        <v>90</v>
      </c>
      <c r="G280" s="31" t="s">
        <v>11</v>
      </c>
      <c r="H280" s="33">
        <v>87.187457799751769</v>
      </c>
      <c r="I280" s="19">
        <v>4</v>
      </c>
    </row>
    <row r="281" spans="1:9" x14ac:dyDescent="0.2">
      <c r="A281" s="27">
        <v>2</v>
      </c>
      <c r="B281" s="24" t="s">
        <v>25</v>
      </c>
      <c r="C281" s="27" t="s">
        <v>34</v>
      </c>
      <c r="D281" s="24" t="s">
        <v>43</v>
      </c>
      <c r="E281" s="30" t="s">
        <v>76</v>
      </c>
      <c r="F281" s="22" t="s">
        <v>90</v>
      </c>
      <c r="G281" s="31" t="s">
        <v>12</v>
      </c>
      <c r="H281" s="33">
        <v>79.772471520547398</v>
      </c>
      <c r="I281" s="19">
        <v>5</v>
      </c>
    </row>
    <row r="282" spans="1:9" x14ac:dyDescent="0.2">
      <c r="A282" s="27">
        <v>2</v>
      </c>
      <c r="B282" s="24" t="s">
        <v>25</v>
      </c>
      <c r="C282" s="27" t="s">
        <v>34</v>
      </c>
      <c r="D282" s="24" t="s">
        <v>43</v>
      </c>
      <c r="E282" s="30" t="s">
        <v>76</v>
      </c>
      <c r="F282" s="22" t="s">
        <v>90</v>
      </c>
      <c r="G282" s="31" t="s">
        <v>13</v>
      </c>
      <c r="H282" s="33">
        <v>72.119372417510277</v>
      </c>
      <c r="I282" s="19">
        <v>7</v>
      </c>
    </row>
    <row r="283" spans="1:9" x14ac:dyDescent="0.2">
      <c r="A283" s="27">
        <v>2</v>
      </c>
      <c r="B283" s="24" t="s">
        <v>25</v>
      </c>
      <c r="C283" s="27" t="s">
        <v>34</v>
      </c>
      <c r="D283" s="24" t="s">
        <v>43</v>
      </c>
      <c r="E283" s="30" t="s">
        <v>76</v>
      </c>
      <c r="F283" s="22" t="s">
        <v>90</v>
      </c>
      <c r="G283" s="31" t="s">
        <v>14</v>
      </c>
      <c r="H283" s="33">
        <v>53.974606096321722</v>
      </c>
      <c r="I283" s="19">
        <v>11</v>
      </c>
    </row>
    <row r="284" spans="1:9" x14ac:dyDescent="0.2">
      <c r="A284" s="27">
        <v>2</v>
      </c>
      <c r="B284" s="24" t="s">
        <v>25</v>
      </c>
      <c r="C284" s="27" t="s">
        <v>34</v>
      </c>
      <c r="D284" s="24" t="s">
        <v>43</v>
      </c>
      <c r="E284" s="30" t="s">
        <v>76</v>
      </c>
      <c r="F284" s="22" t="s">
        <v>90</v>
      </c>
      <c r="G284" s="31" t="s">
        <v>15</v>
      </c>
      <c r="H284" s="33">
        <v>100</v>
      </c>
      <c r="I284" s="19">
        <v>1</v>
      </c>
    </row>
    <row r="285" spans="1:9" x14ac:dyDescent="0.2">
      <c r="A285" s="27">
        <v>2</v>
      </c>
      <c r="B285" s="24" t="s">
        <v>25</v>
      </c>
      <c r="C285" s="27" t="s">
        <v>34</v>
      </c>
      <c r="D285" s="24" t="s">
        <v>43</v>
      </c>
      <c r="E285" s="30" t="s">
        <v>76</v>
      </c>
      <c r="F285" s="22" t="s">
        <v>90</v>
      </c>
      <c r="G285" s="31" t="s">
        <v>16</v>
      </c>
      <c r="H285" s="33">
        <v>0</v>
      </c>
      <c r="I285" s="19">
        <v>18</v>
      </c>
    </row>
    <row r="286" spans="1:9" x14ac:dyDescent="0.2">
      <c r="A286" s="27">
        <v>2</v>
      </c>
      <c r="B286" s="24" t="s">
        <v>25</v>
      </c>
      <c r="C286" s="27" t="s">
        <v>34</v>
      </c>
      <c r="D286" s="24" t="s">
        <v>43</v>
      </c>
      <c r="E286" s="30" t="s">
        <v>76</v>
      </c>
      <c r="F286" s="22" t="s">
        <v>90</v>
      </c>
      <c r="G286" s="31" t="s">
        <v>17</v>
      </c>
      <c r="H286" s="33">
        <v>88.779655405387018</v>
      </c>
      <c r="I286" s="19">
        <v>3</v>
      </c>
    </row>
    <row r="287" spans="1:9" x14ac:dyDescent="0.2">
      <c r="A287" s="27">
        <v>2</v>
      </c>
      <c r="B287" s="24" t="s">
        <v>25</v>
      </c>
      <c r="C287" s="27" t="s">
        <v>34</v>
      </c>
      <c r="D287" s="24" t="s">
        <v>43</v>
      </c>
      <c r="E287" s="30" t="s">
        <v>76</v>
      </c>
      <c r="F287" s="22" t="s">
        <v>90</v>
      </c>
      <c r="G287" s="31" t="s">
        <v>18</v>
      </c>
      <c r="H287" s="33">
        <v>30.199672087808842</v>
      </c>
      <c r="I287" s="19">
        <v>15</v>
      </c>
    </row>
    <row r="288" spans="1:9" x14ac:dyDescent="0.2">
      <c r="A288" s="27">
        <v>2</v>
      </c>
      <c r="B288" s="24" t="s">
        <v>25</v>
      </c>
      <c r="C288" s="27" t="s">
        <v>34</v>
      </c>
      <c r="D288" s="24" t="s">
        <v>43</v>
      </c>
      <c r="E288" s="30" t="s">
        <v>76</v>
      </c>
      <c r="F288" s="22" t="s">
        <v>90</v>
      </c>
      <c r="G288" s="31" t="s">
        <v>19</v>
      </c>
      <c r="H288" s="33">
        <v>34.987949645768346</v>
      </c>
      <c r="I288" s="19">
        <v>14</v>
      </c>
    </row>
    <row r="289" spans="1:9" x14ac:dyDescent="0.2">
      <c r="A289" s="27">
        <v>2</v>
      </c>
      <c r="B289" s="24" t="s">
        <v>25</v>
      </c>
      <c r="C289" s="27" t="s">
        <v>34</v>
      </c>
      <c r="D289" s="24" t="s">
        <v>43</v>
      </c>
      <c r="E289" s="30" t="s">
        <v>76</v>
      </c>
      <c r="F289" s="22" t="s">
        <v>90</v>
      </c>
      <c r="G289" s="31" t="s">
        <v>2</v>
      </c>
      <c r="H289" s="33">
        <v>71.428213825504116</v>
      </c>
      <c r="I289" s="28" t="s">
        <v>168</v>
      </c>
    </row>
    <row r="290" spans="1:9" x14ac:dyDescent="0.2">
      <c r="A290" s="27">
        <v>2</v>
      </c>
      <c r="B290" s="24" t="s">
        <v>25</v>
      </c>
      <c r="C290" s="27" t="s">
        <v>35</v>
      </c>
      <c r="D290" s="24" t="s">
        <v>44</v>
      </c>
      <c r="E290" s="30" t="s">
        <v>92</v>
      </c>
      <c r="F290" s="22" t="s">
        <v>91</v>
      </c>
      <c r="G290" s="31" t="s">
        <v>3</v>
      </c>
      <c r="H290" s="33">
        <v>80.625864034274613</v>
      </c>
      <c r="I290" s="19">
        <v>2</v>
      </c>
    </row>
    <row r="291" spans="1:9" x14ac:dyDescent="0.2">
      <c r="A291" s="27">
        <v>2</v>
      </c>
      <c r="B291" s="24" t="s">
        <v>25</v>
      </c>
      <c r="C291" s="27" t="s">
        <v>35</v>
      </c>
      <c r="D291" s="24" t="s">
        <v>44</v>
      </c>
      <c r="E291" s="30" t="s">
        <v>92</v>
      </c>
      <c r="F291" s="22" t="s">
        <v>91</v>
      </c>
      <c r="G291" s="31" t="s">
        <v>4</v>
      </c>
      <c r="H291" s="33">
        <v>74.830713329082457</v>
      </c>
      <c r="I291" s="19">
        <v>5</v>
      </c>
    </row>
    <row r="292" spans="1:9" x14ac:dyDescent="0.2">
      <c r="A292" s="27">
        <v>2</v>
      </c>
      <c r="B292" s="24" t="s">
        <v>25</v>
      </c>
      <c r="C292" s="27" t="s">
        <v>35</v>
      </c>
      <c r="D292" s="24" t="s">
        <v>44</v>
      </c>
      <c r="E292" s="30" t="s">
        <v>92</v>
      </c>
      <c r="F292" s="22" t="s">
        <v>91</v>
      </c>
      <c r="G292" s="31" t="s">
        <v>5</v>
      </c>
      <c r="H292" s="33">
        <v>52.880628518185794</v>
      </c>
      <c r="I292" s="19">
        <v>15</v>
      </c>
    </row>
    <row r="293" spans="1:9" x14ac:dyDescent="0.2">
      <c r="A293" s="27">
        <v>2</v>
      </c>
      <c r="B293" s="24" t="s">
        <v>25</v>
      </c>
      <c r="C293" s="27" t="s">
        <v>35</v>
      </c>
      <c r="D293" s="24" t="s">
        <v>44</v>
      </c>
      <c r="E293" s="30" t="s">
        <v>92</v>
      </c>
      <c r="F293" s="22" t="s">
        <v>91</v>
      </c>
      <c r="G293" s="31" t="s">
        <v>6</v>
      </c>
      <c r="H293" s="33">
        <v>73.29902750734324</v>
      </c>
      <c r="I293" s="19">
        <v>6</v>
      </c>
    </row>
    <row r="294" spans="1:9" x14ac:dyDescent="0.2">
      <c r="A294" s="27">
        <v>2</v>
      </c>
      <c r="B294" s="24" t="s">
        <v>25</v>
      </c>
      <c r="C294" s="27" t="s">
        <v>35</v>
      </c>
      <c r="D294" s="24" t="s">
        <v>44</v>
      </c>
      <c r="E294" s="30" t="s">
        <v>92</v>
      </c>
      <c r="F294" s="22" t="s">
        <v>91</v>
      </c>
      <c r="G294" s="31" t="s">
        <v>7</v>
      </c>
      <c r="H294" s="33">
        <v>100</v>
      </c>
      <c r="I294" s="19">
        <v>1</v>
      </c>
    </row>
    <row r="295" spans="1:9" x14ac:dyDescent="0.2">
      <c r="A295" s="27">
        <v>2</v>
      </c>
      <c r="B295" s="24" t="s">
        <v>25</v>
      </c>
      <c r="C295" s="27" t="s">
        <v>35</v>
      </c>
      <c r="D295" s="24" t="s">
        <v>44</v>
      </c>
      <c r="E295" s="30" t="s">
        <v>92</v>
      </c>
      <c r="F295" s="22" t="s">
        <v>91</v>
      </c>
      <c r="G295" s="31" t="s">
        <v>8</v>
      </c>
      <c r="H295" s="33">
        <v>59.791454508109069</v>
      </c>
      <c r="I295" s="19">
        <v>12</v>
      </c>
    </row>
    <row r="296" spans="1:9" x14ac:dyDescent="0.2">
      <c r="A296" s="27">
        <v>2</v>
      </c>
      <c r="B296" s="24" t="s">
        <v>25</v>
      </c>
      <c r="C296" s="27" t="s">
        <v>35</v>
      </c>
      <c r="D296" s="24" t="s">
        <v>44</v>
      </c>
      <c r="E296" s="30" t="s">
        <v>92</v>
      </c>
      <c r="F296" s="22" t="s">
        <v>91</v>
      </c>
      <c r="G296" s="31" t="s">
        <v>9</v>
      </c>
      <c r="H296" s="33">
        <v>77.228352744119832</v>
      </c>
      <c r="I296" s="19">
        <v>3</v>
      </c>
    </row>
    <row r="297" spans="1:9" x14ac:dyDescent="0.2">
      <c r="A297" s="27">
        <v>2</v>
      </c>
      <c r="B297" s="24" t="s">
        <v>25</v>
      </c>
      <c r="C297" s="27" t="s">
        <v>35</v>
      </c>
      <c r="D297" s="24" t="s">
        <v>44</v>
      </c>
      <c r="E297" s="30" t="s">
        <v>92</v>
      </c>
      <c r="F297" s="22" t="s">
        <v>91</v>
      </c>
      <c r="G297" s="31" t="s">
        <v>10</v>
      </c>
      <c r="H297" s="33">
        <v>47.867311372831843</v>
      </c>
      <c r="I297" s="19">
        <v>16</v>
      </c>
    </row>
    <row r="298" spans="1:9" x14ac:dyDescent="0.2">
      <c r="A298" s="27">
        <v>2</v>
      </c>
      <c r="B298" s="24" t="s">
        <v>25</v>
      </c>
      <c r="C298" s="27" t="s">
        <v>35</v>
      </c>
      <c r="D298" s="24" t="s">
        <v>44</v>
      </c>
      <c r="E298" s="30" t="s">
        <v>92</v>
      </c>
      <c r="F298" s="22" t="s">
        <v>91</v>
      </c>
      <c r="G298" s="31" t="s">
        <v>11</v>
      </c>
      <c r="H298" s="33">
        <v>53.119355176324831</v>
      </c>
      <c r="I298" s="19">
        <v>14</v>
      </c>
    </row>
    <row r="299" spans="1:9" x14ac:dyDescent="0.2">
      <c r="A299" s="27">
        <v>2</v>
      </c>
      <c r="B299" s="24" t="s">
        <v>25</v>
      </c>
      <c r="C299" s="27" t="s">
        <v>35</v>
      </c>
      <c r="D299" s="24" t="s">
        <v>44</v>
      </c>
      <c r="E299" s="30" t="s">
        <v>92</v>
      </c>
      <c r="F299" s="22" t="s">
        <v>91</v>
      </c>
      <c r="G299" s="31" t="s">
        <v>12</v>
      </c>
      <c r="H299" s="33">
        <v>65.226848075141845</v>
      </c>
      <c r="I299" s="19">
        <v>10</v>
      </c>
    </row>
    <row r="300" spans="1:9" x14ac:dyDescent="0.2">
      <c r="A300" s="27">
        <v>2</v>
      </c>
      <c r="B300" s="24" t="s">
        <v>25</v>
      </c>
      <c r="C300" s="27" t="s">
        <v>35</v>
      </c>
      <c r="D300" s="24" t="s">
        <v>44</v>
      </c>
      <c r="E300" s="30" t="s">
        <v>92</v>
      </c>
      <c r="F300" s="22" t="s">
        <v>91</v>
      </c>
      <c r="G300" s="31" t="s">
        <v>13</v>
      </c>
      <c r="H300" s="33">
        <v>58.036033636439662</v>
      </c>
      <c r="I300" s="19">
        <v>13</v>
      </c>
    </row>
    <row r="301" spans="1:9" x14ac:dyDescent="0.2">
      <c r="A301" s="27">
        <v>2</v>
      </c>
      <c r="B301" s="24" t="s">
        <v>25</v>
      </c>
      <c r="C301" s="27" t="s">
        <v>35</v>
      </c>
      <c r="D301" s="24" t="s">
        <v>44</v>
      </c>
      <c r="E301" s="30" t="s">
        <v>92</v>
      </c>
      <c r="F301" s="22" t="s">
        <v>91</v>
      </c>
      <c r="G301" s="31" t="s">
        <v>14</v>
      </c>
      <c r="H301" s="33">
        <v>77.076870091949104</v>
      </c>
      <c r="I301" s="19">
        <v>4</v>
      </c>
    </row>
    <row r="302" spans="1:9" x14ac:dyDescent="0.2">
      <c r="A302" s="27">
        <v>2</v>
      </c>
      <c r="B302" s="24" t="s">
        <v>25</v>
      </c>
      <c r="C302" s="27" t="s">
        <v>35</v>
      </c>
      <c r="D302" s="24" t="s">
        <v>44</v>
      </c>
      <c r="E302" s="30" t="s">
        <v>92</v>
      </c>
      <c r="F302" s="22" t="s">
        <v>91</v>
      </c>
      <c r="G302" s="31" t="s">
        <v>15</v>
      </c>
      <c r="H302" s="33">
        <v>72.647863721094353</v>
      </c>
      <c r="I302" s="19">
        <v>7</v>
      </c>
    </row>
    <row r="303" spans="1:9" x14ac:dyDescent="0.2">
      <c r="A303" s="27">
        <v>2</v>
      </c>
      <c r="B303" s="24" t="s">
        <v>25</v>
      </c>
      <c r="C303" s="27" t="s">
        <v>35</v>
      </c>
      <c r="D303" s="24" t="s">
        <v>44</v>
      </c>
      <c r="E303" s="30" t="s">
        <v>92</v>
      </c>
      <c r="F303" s="22" t="s">
        <v>91</v>
      </c>
      <c r="G303" s="31" t="s">
        <v>16</v>
      </c>
      <c r="H303" s="33">
        <v>60.379271952195815</v>
      </c>
      <c r="I303" s="19">
        <v>11</v>
      </c>
    </row>
    <row r="304" spans="1:9" x14ac:dyDescent="0.2">
      <c r="A304" s="27">
        <v>2</v>
      </c>
      <c r="B304" s="24" t="s">
        <v>25</v>
      </c>
      <c r="C304" s="27" t="s">
        <v>35</v>
      </c>
      <c r="D304" s="24" t="s">
        <v>44</v>
      </c>
      <c r="E304" s="30" t="s">
        <v>92</v>
      </c>
      <c r="F304" s="22" t="s">
        <v>91</v>
      </c>
      <c r="G304" s="31" t="s">
        <v>17</v>
      </c>
      <c r="H304" s="33">
        <v>0</v>
      </c>
      <c r="I304" s="19">
        <v>18</v>
      </c>
    </row>
    <row r="305" spans="1:9" x14ac:dyDescent="0.2">
      <c r="A305" s="27">
        <v>2</v>
      </c>
      <c r="B305" s="24" t="s">
        <v>25</v>
      </c>
      <c r="C305" s="27" t="s">
        <v>35</v>
      </c>
      <c r="D305" s="24" t="s">
        <v>44</v>
      </c>
      <c r="E305" s="30" t="s">
        <v>92</v>
      </c>
      <c r="F305" s="22" t="s">
        <v>91</v>
      </c>
      <c r="G305" s="31" t="s">
        <v>18</v>
      </c>
      <c r="H305" s="33">
        <v>17.330131569205193</v>
      </c>
      <c r="I305" s="19">
        <v>17</v>
      </c>
    </row>
    <row r="306" spans="1:9" x14ac:dyDescent="0.2">
      <c r="A306" s="27">
        <v>2</v>
      </c>
      <c r="B306" s="24" t="s">
        <v>25</v>
      </c>
      <c r="C306" s="27" t="s">
        <v>35</v>
      </c>
      <c r="D306" s="24" t="s">
        <v>44</v>
      </c>
      <c r="E306" s="30" t="s">
        <v>92</v>
      </c>
      <c r="F306" s="22" t="s">
        <v>91</v>
      </c>
      <c r="G306" s="31" t="s">
        <v>19</v>
      </c>
      <c r="H306" s="33">
        <v>72.612268113508463</v>
      </c>
      <c r="I306" s="19">
        <v>8</v>
      </c>
    </row>
    <row r="307" spans="1:9" x14ac:dyDescent="0.2">
      <c r="A307" s="27">
        <v>2</v>
      </c>
      <c r="B307" s="24" t="s">
        <v>25</v>
      </c>
      <c r="C307" s="27" t="s">
        <v>35</v>
      </c>
      <c r="D307" s="24" t="s">
        <v>44</v>
      </c>
      <c r="E307" s="30" t="s">
        <v>92</v>
      </c>
      <c r="F307" s="22" t="s">
        <v>91</v>
      </c>
      <c r="G307" s="31" t="s">
        <v>2</v>
      </c>
      <c r="H307" s="33">
        <v>65.891690478026192</v>
      </c>
      <c r="I307" s="28" t="s">
        <v>168</v>
      </c>
    </row>
    <row r="308" spans="1:9" x14ac:dyDescent="0.2">
      <c r="A308" s="27">
        <v>2</v>
      </c>
      <c r="B308" s="24" t="s">
        <v>25</v>
      </c>
      <c r="C308" s="27" t="s">
        <v>35</v>
      </c>
      <c r="D308" s="24" t="s">
        <v>44</v>
      </c>
      <c r="E308" s="30" t="s">
        <v>93</v>
      </c>
      <c r="F308" s="22" t="s">
        <v>94</v>
      </c>
      <c r="G308" s="31" t="s">
        <v>3</v>
      </c>
      <c r="H308" s="33">
        <v>87.551666684210943</v>
      </c>
      <c r="I308" s="19">
        <v>5</v>
      </c>
    </row>
    <row r="309" spans="1:9" x14ac:dyDescent="0.2">
      <c r="A309" s="27">
        <v>2</v>
      </c>
      <c r="B309" s="24" t="s">
        <v>25</v>
      </c>
      <c r="C309" s="27" t="s">
        <v>35</v>
      </c>
      <c r="D309" s="24" t="s">
        <v>44</v>
      </c>
      <c r="E309" s="30" t="s">
        <v>93</v>
      </c>
      <c r="F309" s="22" t="s">
        <v>94</v>
      </c>
      <c r="G309" s="31" t="s">
        <v>4</v>
      </c>
      <c r="H309" s="33">
        <v>82.513791409041659</v>
      </c>
      <c r="I309" s="19">
        <v>7</v>
      </c>
    </row>
    <row r="310" spans="1:9" x14ac:dyDescent="0.2">
      <c r="A310" s="27">
        <v>2</v>
      </c>
      <c r="B310" s="24" t="s">
        <v>25</v>
      </c>
      <c r="C310" s="27" t="s">
        <v>35</v>
      </c>
      <c r="D310" s="24" t="s">
        <v>44</v>
      </c>
      <c r="E310" s="30" t="s">
        <v>93</v>
      </c>
      <c r="F310" s="22" t="s">
        <v>94</v>
      </c>
      <c r="G310" s="31" t="s">
        <v>5</v>
      </c>
      <c r="H310" s="33">
        <v>88.37478903765556</v>
      </c>
      <c r="I310" s="19">
        <v>4</v>
      </c>
    </row>
    <row r="311" spans="1:9" x14ac:dyDescent="0.2">
      <c r="A311" s="27">
        <v>2</v>
      </c>
      <c r="B311" s="24" t="s">
        <v>25</v>
      </c>
      <c r="C311" s="27" t="s">
        <v>35</v>
      </c>
      <c r="D311" s="24" t="s">
        <v>44</v>
      </c>
      <c r="E311" s="30" t="s">
        <v>93</v>
      </c>
      <c r="F311" s="22" t="s">
        <v>94</v>
      </c>
      <c r="G311" s="31" t="s">
        <v>6</v>
      </c>
      <c r="H311" s="33">
        <v>82.293751945273897</v>
      </c>
      <c r="I311" s="19">
        <v>8</v>
      </c>
    </row>
    <row r="312" spans="1:9" x14ac:dyDescent="0.2">
      <c r="A312" s="27">
        <v>2</v>
      </c>
      <c r="B312" s="24" t="s">
        <v>25</v>
      </c>
      <c r="C312" s="27" t="s">
        <v>35</v>
      </c>
      <c r="D312" s="24" t="s">
        <v>44</v>
      </c>
      <c r="E312" s="30" t="s">
        <v>93</v>
      </c>
      <c r="F312" s="22" t="s">
        <v>94</v>
      </c>
      <c r="G312" s="31" t="s">
        <v>7</v>
      </c>
      <c r="H312" s="33">
        <v>100</v>
      </c>
      <c r="I312" s="19">
        <v>1</v>
      </c>
    </row>
    <row r="313" spans="1:9" x14ac:dyDescent="0.2">
      <c r="A313" s="27">
        <v>2</v>
      </c>
      <c r="B313" s="24" t="s">
        <v>25</v>
      </c>
      <c r="C313" s="27" t="s">
        <v>35</v>
      </c>
      <c r="D313" s="24" t="s">
        <v>44</v>
      </c>
      <c r="E313" s="30" t="s">
        <v>93</v>
      </c>
      <c r="F313" s="22" t="s">
        <v>94</v>
      </c>
      <c r="G313" s="31" t="s">
        <v>8</v>
      </c>
      <c r="H313" s="33">
        <v>70.7184960236184</v>
      </c>
      <c r="I313" s="19">
        <v>13</v>
      </c>
    </row>
    <row r="314" spans="1:9" x14ac:dyDescent="0.2">
      <c r="A314" s="27">
        <v>2</v>
      </c>
      <c r="B314" s="24" t="s">
        <v>25</v>
      </c>
      <c r="C314" s="27" t="s">
        <v>35</v>
      </c>
      <c r="D314" s="24" t="s">
        <v>44</v>
      </c>
      <c r="E314" s="30" t="s">
        <v>93</v>
      </c>
      <c r="F314" s="22" t="s">
        <v>94</v>
      </c>
      <c r="G314" s="31" t="s">
        <v>9</v>
      </c>
      <c r="H314" s="33">
        <v>84.1379742420486</v>
      </c>
      <c r="I314" s="19">
        <v>6</v>
      </c>
    </row>
    <row r="315" spans="1:9" x14ac:dyDescent="0.2">
      <c r="A315" s="27">
        <v>2</v>
      </c>
      <c r="B315" s="24" t="s">
        <v>25</v>
      </c>
      <c r="C315" s="27" t="s">
        <v>35</v>
      </c>
      <c r="D315" s="24" t="s">
        <v>44</v>
      </c>
      <c r="E315" s="30" t="s">
        <v>93</v>
      </c>
      <c r="F315" s="22" t="s">
        <v>94</v>
      </c>
      <c r="G315" s="31" t="s">
        <v>10</v>
      </c>
      <c r="H315" s="33">
        <v>99.471554605061598</v>
      </c>
      <c r="I315" s="19">
        <v>2</v>
      </c>
    </row>
    <row r="316" spans="1:9" x14ac:dyDescent="0.2">
      <c r="A316" s="27">
        <v>2</v>
      </c>
      <c r="B316" s="24" t="s">
        <v>25</v>
      </c>
      <c r="C316" s="27" t="s">
        <v>35</v>
      </c>
      <c r="D316" s="24" t="s">
        <v>44</v>
      </c>
      <c r="E316" s="30" t="s">
        <v>93</v>
      </c>
      <c r="F316" s="22" t="s">
        <v>94</v>
      </c>
      <c r="G316" s="31" t="s">
        <v>11</v>
      </c>
      <c r="H316" s="33">
        <v>40.962539355121073</v>
      </c>
      <c r="I316" s="19">
        <v>16</v>
      </c>
    </row>
    <row r="317" spans="1:9" x14ac:dyDescent="0.2">
      <c r="A317" s="27">
        <v>2</v>
      </c>
      <c r="B317" s="24" t="s">
        <v>25</v>
      </c>
      <c r="C317" s="27" t="s">
        <v>35</v>
      </c>
      <c r="D317" s="24" t="s">
        <v>44</v>
      </c>
      <c r="E317" s="30" t="s">
        <v>93</v>
      </c>
      <c r="F317" s="22" t="s">
        <v>94</v>
      </c>
      <c r="G317" s="31" t="s">
        <v>12</v>
      </c>
      <c r="H317" s="33">
        <v>77.715088792790965</v>
      </c>
      <c r="I317" s="19">
        <v>10</v>
      </c>
    </row>
    <row r="318" spans="1:9" x14ac:dyDescent="0.2">
      <c r="A318" s="27">
        <v>2</v>
      </c>
      <c r="B318" s="24" t="s">
        <v>25</v>
      </c>
      <c r="C318" s="27" t="s">
        <v>35</v>
      </c>
      <c r="D318" s="24" t="s">
        <v>44</v>
      </c>
      <c r="E318" s="30" t="s">
        <v>93</v>
      </c>
      <c r="F318" s="22" t="s">
        <v>94</v>
      </c>
      <c r="G318" s="31" t="s">
        <v>13</v>
      </c>
      <c r="H318" s="33">
        <v>76.324401683681913</v>
      </c>
      <c r="I318" s="19">
        <v>11</v>
      </c>
    </row>
    <row r="319" spans="1:9" x14ac:dyDescent="0.2">
      <c r="A319" s="27">
        <v>2</v>
      </c>
      <c r="B319" s="24" t="s">
        <v>25</v>
      </c>
      <c r="C319" s="27" t="s">
        <v>35</v>
      </c>
      <c r="D319" s="24" t="s">
        <v>44</v>
      </c>
      <c r="E319" s="30" t="s">
        <v>93</v>
      </c>
      <c r="F319" s="22" t="s">
        <v>94</v>
      </c>
      <c r="G319" s="31" t="s">
        <v>14</v>
      </c>
      <c r="H319" s="33">
        <v>74.733428980456708</v>
      </c>
      <c r="I319" s="19">
        <v>12</v>
      </c>
    </row>
    <row r="320" spans="1:9" x14ac:dyDescent="0.2">
      <c r="A320" s="27">
        <v>2</v>
      </c>
      <c r="B320" s="24" t="s">
        <v>25</v>
      </c>
      <c r="C320" s="27" t="s">
        <v>35</v>
      </c>
      <c r="D320" s="24" t="s">
        <v>44</v>
      </c>
      <c r="E320" s="30" t="s">
        <v>93</v>
      </c>
      <c r="F320" s="22" t="s">
        <v>94</v>
      </c>
      <c r="G320" s="31" t="s">
        <v>15</v>
      </c>
      <c r="H320" s="33">
        <v>61.603489299792855</v>
      </c>
      <c r="I320" s="19">
        <v>15</v>
      </c>
    </row>
    <row r="321" spans="1:9" x14ac:dyDescent="0.2">
      <c r="A321" s="27">
        <v>2</v>
      </c>
      <c r="B321" s="24" t="s">
        <v>25</v>
      </c>
      <c r="C321" s="27" t="s">
        <v>35</v>
      </c>
      <c r="D321" s="24" t="s">
        <v>44</v>
      </c>
      <c r="E321" s="30" t="s">
        <v>93</v>
      </c>
      <c r="F321" s="22" t="s">
        <v>94</v>
      </c>
      <c r="G321" s="31" t="s">
        <v>16</v>
      </c>
      <c r="H321" s="33">
        <v>88.633980691886521</v>
      </c>
      <c r="I321" s="19">
        <v>3</v>
      </c>
    </row>
    <row r="322" spans="1:9" x14ac:dyDescent="0.2">
      <c r="A322" s="27">
        <v>2</v>
      </c>
      <c r="B322" s="24" t="s">
        <v>25</v>
      </c>
      <c r="C322" s="27" t="s">
        <v>35</v>
      </c>
      <c r="D322" s="24" t="s">
        <v>44</v>
      </c>
      <c r="E322" s="30" t="s">
        <v>93</v>
      </c>
      <c r="F322" s="22" t="s">
        <v>94</v>
      </c>
      <c r="G322" s="31" t="s">
        <v>17</v>
      </c>
      <c r="H322" s="33">
        <v>81.616926608782421</v>
      </c>
      <c r="I322" s="19">
        <v>9</v>
      </c>
    </row>
    <row r="323" spans="1:9" x14ac:dyDescent="0.2">
      <c r="A323" s="27">
        <v>2</v>
      </c>
      <c r="B323" s="24" t="s">
        <v>25</v>
      </c>
      <c r="C323" s="27" t="s">
        <v>35</v>
      </c>
      <c r="D323" s="24" t="s">
        <v>44</v>
      </c>
      <c r="E323" s="30" t="s">
        <v>93</v>
      </c>
      <c r="F323" s="22" t="s">
        <v>94</v>
      </c>
      <c r="G323" s="31" t="s">
        <v>18</v>
      </c>
      <c r="H323" s="33">
        <v>0</v>
      </c>
      <c r="I323" s="19">
        <v>18</v>
      </c>
    </row>
    <row r="324" spans="1:9" x14ac:dyDescent="0.2">
      <c r="A324" s="27">
        <v>2</v>
      </c>
      <c r="B324" s="24" t="s">
        <v>25</v>
      </c>
      <c r="C324" s="27" t="s">
        <v>35</v>
      </c>
      <c r="D324" s="24" t="s">
        <v>44</v>
      </c>
      <c r="E324" s="30" t="s">
        <v>93</v>
      </c>
      <c r="F324" s="22" t="s">
        <v>94</v>
      </c>
      <c r="G324" s="31" t="s">
        <v>19</v>
      </c>
      <c r="H324" s="33">
        <v>6.2694888352352933</v>
      </c>
      <c r="I324" s="19">
        <v>17</v>
      </c>
    </row>
    <row r="325" spans="1:9" x14ac:dyDescent="0.2">
      <c r="A325" s="27">
        <v>2</v>
      </c>
      <c r="B325" s="24" t="s">
        <v>25</v>
      </c>
      <c r="C325" s="27" t="s">
        <v>35</v>
      </c>
      <c r="D325" s="24" t="s">
        <v>44</v>
      </c>
      <c r="E325" s="30" t="s">
        <v>93</v>
      </c>
      <c r="F325" s="22" t="s">
        <v>94</v>
      </c>
      <c r="G325" s="31" t="s">
        <v>2</v>
      </c>
      <c r="H325" s="33">
        <v>69.053450992258192</v>
      </c>
      <c r="I325" s="28" t="s">
        <v>168</v>
      </c>
    </row>
    <row r="326" spans="1:9" x14ac:dyDescent="0.2">
      <c r="A326" s="27">
        <v>2</v>
      </c>
      <c r="B326" s="24" t="s">
        <v>25</v>
      </c>
      <c r="C326" s="27" t="s">
        <v>35</v>
      </c>
      <c r="D326" s="24" t="s">
        <v>44</v>
      </c>
      <c r="E326" s="30" t="s">
        <v>96</v>
      </c>
      <c r="F326" s="22" t="s">
        <v>95</v>
      </c>
      <c r="G326" s="31" t="s">
        <v>3</v>
      </c>
      <c r="H326" s="33">
        <v>33.344545243654558</v>
      </c>
      <c r="I326" s="19">
        <v>9</v>
      </c>
    </row>
    <row r="327" spans="1:9" x14ac:dyDescent="0.2">
      <c r="A327" s="27">
        <v>2</v>
      </c>
      <c r="B327" s="24" t="s">
        <v>25</v>
      </c>
      <c r="C327" s="27" t="s">
        <v>35</v>
      </c>
      <c r="D327" s="24" t="s">
        <v>44</v>
      </c>
      <c r="E327" s="30" t="s">
        <v>96</v>
      </c>
      <c r="F327" s="22" t="s">
        <v>95</v>
      </c>
      <c r="G327" s="31" t="s">
        <v>4</v>
      </c>
      <c r="H327" s="33">
        <v>26.535659571464066</v>
      </c>
      <c r="I327" s="19">
        <v>11</v>
      </c>
    </row>
    <row r="328" spans="1:9" x14ac:dyDescent="0.2">
      <c r="A328" s="27">
        <v>2</v>
      </c>
      <c r="B328" s="24" t="s">
        <v>25</v>
      </c>
      <c r="C328" s="27" t="s">
        <v>35</v>
      </c>
      <c r="D328" s="24" t="s">
        <v>44</v>
      </c>
      <c r="E328" s="30" t="s">
        <v>96</v>
      </c>
      <c r="F328" s="22" t="s">
        <v>95</v>
      </c>
      <c r="G328" s="31" t="s">
        <v>5</v>
      </c>
      <c r="H328" s="33">
        <v>41.943223448068238</v>
      </c>
      <c r="I328" s="19">
        <v>8</v>
      </c>
    </row>
    <row r="329" spans="1:9" x14ac:dyDescent="0.2">
      <c r="A329" s="27">
        <v>2</v>
      </c>
      <c r="B329" s="24" t="s">
        <v>25</v>
      </c>
      <c r="C329" s="27" t="s">
        <v>35</v>
      </c>
      <c r="D329" s="24" t="s">
        <v>44</v>
      </c>
      <c r="E329" s="30" t="s">
        <v>96</v>
      </c>
      <c r="F329" s="22" t="s">
        <v>95</v>
      </c>
      <c r="G329" s="31" t="s">
        <v>6</v>
      </c>
      <c r="H329" s="33">
        <v>0</v>
      </c>
      <c r="I329" s="19">
        <v>18</v>
      </c>
    </row>
    <row r="330" spans="1:9" x14ac:dyDescent="0.2">
      <c r="A330" s="27">
        <v>2</v>
      </c>
      <c r="B330" s="24" t="s">
        <v>25</v>
      </c>
      <c r="C330" s="27" t="s">
        <v>35</v>
      </c>
      <c r="D330" s="24" t="s">
        <v>44</v>
      </c>
      <c r="E330" s="30" t="s">
        <v>96</v>
      </c>
      <c r="F330" s="22" t="s">
        <v>95</v>
      </c>
      <c r="G330" s="31" t="s">
        <v>7</v>
      </c>
      <c r="H330" s="33">
        <v>1.4745880306545829</v>
      </c>
      <c r="I330" s="19">
        <v>17</v>
      </c>
    </row>
    <row r="331" spans="1:9" x14ac:dyDescent="0.2">
      <c r="A331" s="27">
        <v>2</v>
      </c>
      <c r="B331" s="24" t="s">
        <v>25</v>
      </c>
      <c r="C331" s="27" t="s">
        <v>35</v>
      </c>
      <c r="D331" s="24" t="s">
        <v>44</v>
      </c>
      <c r="E331" s="30" t="s">
        <v>96</v>
      </c>
      <c r="F331" s="22" t="s">
        <v>95</v>
      </c>
      <c r="G331" s="31" t="s">
        <v>8</v>
      </c>
      <c r="H331" s="33">
        <v>22.205710978112041</v>
      </c>
      <c r="I331" s="19">
        <v>13</v>
      </c>
    </row>
    <row r="332" spans="1:9" x14ac:dyDescent="0.2">
      <c r="A332" s="27">
        <v>2</v>
      </c>
      <c r="B332" s="24" t="s">
        <v>25</v>
      </c>
      <c r="C332" s="27" t="s">
        <v>35</v>
      </c>
      <c r="D332" s="24" t="s">
        <v>44</v>
      </c>
      <c r="E332" s="30" t="s">
        <v>96</v>
      </c>
      <c r="F332" s="22" t="s">
        <v>95</v>
      </c>
      <c r="G332" s="31" t="s">
        <v>9</v>
      </c>
      <c r="H332" s="33">
        <v>25.392418911252829</v>
      </c>
      <c r="I332" s="19">
        <v>12</v>
      </c>
    </row>
    <row r="333" spans="1:9" x14ac:dyDescent="0.2">
      <c r="A333" s="27">
        <v>2</v>
      </c>
      <c r="B333" s="24" t="s">
        <v>25</v>
      </c>
      <c r="C333" s="27" t="s">
        <v>35</v>
      </c>
      <c r="D333" s="24" t="s">
        <v>44</v>
      </c>
      <c r="E333" s="30" t="s">
        <v>96</v>
      </c>
      <c r="F333" s="22" t="s">
        <v>95</v>
      </c>
      <c r="G333" s="31" t="s">
        <v>10</v>
      </c>
      <c r="H333" s="33">
        <v>12.953711751704795</v>
      </c>
      <c r="I333" s="19">
        <v>15</v>
      </c>
    </row>
    <row r="334" spans="1:9" x14ac:dyDescent="0.2">
      <c r="A334" s="27">
        <v>2</v>
      </c>
      <c r="B334" s="24" t="s">
        <v>25</v>
      </c>
      <c r="C334" s="27" t="s">
        <v>35</v>
      </c>
      <c r="D334" s="24" t="s">
        <v>44</v>
      </c>
      <c r="E334" s="30" t="s">
        <v>96</v>
      </c>
      <c r="F334" s="22" t="s">
        <v>95</v>
      </c>
      <c r="G334" s="31" t="s">
        <v>11</v>
      </c>
      <c r="H334" s="33">
        <v>48.908576701206101</v>
      </c>
      <c r="I334" s="19">
        <v>5</v>
      </c>
    </row>
    <row r="335" spans="1:9" x14ac:dyDescent="0.2">
      <c r="A335" s="27">
        <v>2</v>
      </c>
      <c r="B335" s="24" t="s">
        <v>25</v>
      </c>
      <c r="C335" s="27" t="s">
        <v>35</v>
      </c>
      <c r="D335" s="24" t="s">
        <v>44</v>
      </c>
      <c r="E335" s="30" t="s">
        <v>96</v>
      </c>
      <c r="F335" s="22" t="s">
        <v>95</v>
      </c>
      <c r="G335" s="31" t="s">
        <v>12</v>
      </c>
      <c r="H335" s="33">
        <v>32.7882693662402</v>
      </c>
      <c r="I335" s="19">
        <v>10</v>
      </c>
    </row>
    <row r="336" spans="1:9" x14ac:dyDescent="0.2">
      <c r="A336" s="27">
        <v>2</v>
      </c>
      <c r="B336" s="24" t="s">
        <v>25</v>
      </c>
      <c r="C336" s="27" t="s">
        <v>35</v>
      </c>
      <c r="D336" s="24" t="s">
        <v>44</v>
      </c>
      <c r="E336" s="30" t="s">
        <v>96</v>
      </c>
      <c r="F336" s="22" t="s">
        <v>95</v>
      </c>
      <c r="G336" s="31" t="s">
        <v>13</v>
      </c>
      <c r="H336" s="33">
        <v>13.745174958252873</v>
      </c>
      <c r="I336" s="19">
        <v>14</v>
      </c>
    </row>
    <row r="337" spans="1:9" x14ac:dyDescent="0.2">
      <c r="A337" s="27">
        <v>2</v>
      </c>
      <c r="B337" s="24" t="s">
        <v>25</v>
      </c>
      <c r="C337" s="27" t="s">
        <v>35</v>
      </c>
      <c r="D337" s="24" t="s">
        <v>44</v>
      </c>
      <c r="E337" s="30" t="s">
        <v>96</v>
      </c>
      <c r="F337" s="22" t="s">
        <v>95</v>
      </c>
      <c r="G337" s="31" t="s">
        <v>14</v>
      </c>
      <c r="H337" s="33">
        <v>48.080830883611632</v>
      </c>
      <c r="I337" s="19">
        <v>6</v>
      </c>
    </row>
    <row r="338" spans="1:9" x14ac:dyDescent="0.2">
      <c r="A338" s="27">
        <v>2</v>
      </c>
      <c r="B338" s="24" t="s">
        <v>25</v>
      </c>
      <c r="C338" s="27" t="s">
        <v>35</v>
      </c>
      <c r="D338" s="24" t="s">
        <v>44</v>
      </c>
      <c r="E338" s="30" t="s">
        <v>96</v>
      </c>
      <c r="F338" s="22" t="s">
        <v>95</v>
      </c>
      <c r="G338" s="31" t="s">
        <v>15</v>
      </c>
      <c r="H338" s="33">
        <v>100</v>
      </c>
      <c r="I338" s="19">
        <v>1</v>
      </c>
    </row>
    <row r="339" spans="1:9" x14ac:dyDescent="0.2">
      <c r="A339" s="27">
        <v>2</v>
      </c>
      <c r="B339" s="24" t="s">
        <v>25</v>
      </c>
      <c r="C339" s="27" t="s">
        <v>35</v>
      </c>
      <c r="D339" s="24" t="s">
        <v>44</v>
      </c>
      <c r="E339" s="30" t="s">
        <v>96</v>
      </c>
      <c r="F339" s="22" t="s">
        <v>95</v>
      </c>
      <c r="G339" s="31" t="s">
        <v>16</v>
      </c>
      <c r="H339" s="33">
        <v>7.4284058697336341</v>
      </c>
      <c r="I339" s="19">
        <v>16</v>
      </c>
    </row>
    <row r="340" spans="1:9" x14ac:dyDescent="0.2">
      <c r="A340" s="27">
        <v>2</v>
      </c>
      <c r="B340" s="24" t="s">
        <v>25</v>
      </c>
      <c r="C340" s="27" t="s">
        <v>35</v>
      </c>
      <c r="D340" s="24" t="s">
        <v>44</v>
      </c>
      <c r="E340" s="30" t="s">
        <v>96</v>
      </c>
      <c r="F340" s="22" t="s">
        <v>95</v>
      </c>
      <c r="G340" s="31" t="s">
        <v>17</v>
      </c>
      <c r="H340" s="33">
        <v>55.527312671722584</v>
      </c>
      <c r="I340" s="19">
        <v>4</v>
      </c>
    </row>
    <row r="341" spans="1:9" x14ac:dyDescent="0.2">
      <c r="A341" s="27">
        <v>2</v>
      </c>
      <c r="B341" s="24" t="s">
        <v>25</v>
      </c>
      <c r="C341" s="27" t="s">
        <v>35</v>
      </c>
      <c r="D341" s="24" t="s">
        <v>44</v>
      </c>
      <c r="E341" s="30" t="s">
        <v>96</v>
      </c>
      <c r="F341" s="22" t="s">
        <v>95</v>
      </c>
      <c r="G341" s="31" t="s">
        <v>18</v>
      </c>
      <c r="H341" s="33">
        <v>67.332488433301663</v>
      </c>
      <c r="I341" s="19">
        <v>2</v>
      </c>
    </row>
    <row r="342" spans="1:9" x14ac:dyDescent="0.2">
      <c r="A342" s="27">
        <v>2</v>
      </c>
      <c r="B342" s="24" t="s">
        <v>25</v>
      </c>
      <c r="C342" s="27" t="s">
        <v>35</v>
      </c>
      <c r="D342" s="24" t="s">
        <v>44</v>
      </c>
      <c r="E342" s="30" t="s">
        <v>96</v>
      </c>
      <c r="F342" s="22" t="s">
        <v>95</v>
      </c>
      <c r="G342" s="31" t="s">
        <v>19</v>
      </c>
      <c r="H342" s="33">
        <v>62.810635566084684</v>
      </c>
      <c r="I342" s="19">
        <v>3</v>
      </c>
    </row>
    <row r="343" spans="1:9" x14ac:dyDescent="0.2">
      <c r="A343" s="27">
        <v>2</v>
      </c>
      <c r="B343" s="24" t="s">
        <v>25</v>
      </c>
      <c r="C343" s="27" t="s">
        <v>35</v>
      </c>
      <c r="D343" s="24" t="s">
        <v>44</v>
      </c>
      <c r="E343" s="30" t="s">
        <v>96</v>
      </c>
      <c r="F343" s="22" t="s">
        <v>95</v>
      </c>
      <c r="G343" s="31" t="s">
        <v>2</v>
      </c>
      <c r="H343" s="33">
        <v>46.165277054044736</v>
      </c>
      <c r="I343" s="28" t="s">
        <v>168</v>
      </c>
    </row>
    <row r="344" spans="1:9" x14ac:dyDescent="0.2">
      <c r="A344" s="27">
        <v>2</v>
      </c>
      <c r="B344" s="24" t="s">
        <v>25</v>
      </c>
      <c r="C344" s="27" t="s">
        <v>35</v>
      </c>
      <c r="D344" s="24" t="s">
        <v>44</v>
      </c>
      <c r="E344" s="30" t="s">
        <v>97</v>
      </c>
      <c r="F344" s="22" t="s">
        <v>99</v>
      </c>
      <c r="G344" s="31" t="s">
        <v>3</v>
      </c>
      <c r="H344" s="33">
        <v>42.458839893388792</v>
      </c>
      <c r="I344" s="19">
        <v>14</v>
      </c>
    </row>
    <row r="345" spans="1:9" x14ac:dyDescent="0.2">
      <c r="A345" s="27">
        <v>2</v>
      </c>
      <c r="B345" s="24" t="s">
        <v>25</v>
      </c>
      <c r="C345" s="27" t="s">
        <v>35</v>
      </c>
      <c r="D345" s="24" t="s">
        <v>44</v>
      </c>
      <c r="E345" s="30" t="s">
        <v>97</v>
      </c>
      <c r="F345" s="22" t="s">
        <v>99</v>
      </c>
      <c r="G345" s="31" t="s">
        <v>4</v>
      </c>
      <c r="H345" s="33">
        <v>42.509078407643699</v>
      </c>
      <c r="I345" s="19">
        <v>13</v>
      </c>
    </row>
    <row r="346" spans="1:9" x14ac:dyDescent="0.2">
      <c r="A346" s="27">
        <v>2</v>
      </c>
      <c r="B346" s="24" t="s">
        <v>25</v>
      </c>
      <c r="C346" s="27" t="s">
        <v>35</v>
      </c>
      <c r="D346" s="24" t="s">
        <v>44</v>
      </c>
      <c r="E346" s="30" t="s">
        <v>97</v>
      </c>
      <c r="F346" s="22" t="s">
        <v>99</v>
      </c>
      <c r="G346" s="31" t="s">
        <v>5</v>
      </c>
      <c r="H346" s="33">
        <v>0</v>
      </c>
      <c r="I346" s="19">
        <v>18</v>
      </c>
    </row>
    <row r="347" spans="1:9" x14ac:dyDescent="0.2">
      <c r="A347" s="27">
        <v>2</v>
      </c>
      <c r="B347" s="24" t="s">
        <v>25</v>
      </c>
      <c r="C347" s="27" t="s">
        <v>35</v>
      </c>
      <c r="D347" s="24" t="s">
        <v>44</v>
      </c>
      <c r="E347" s="30" t="s">
        <v>97</v>
      </c>
      <c r="F347" s="22" t="s">
        <v>99</v>
      </c>
      <c r="G347" s="31" t="s">
        <v>6</v>
      </c>
      <c r="H347" s="33">
        <v>84.055112952246546</v>
      </c>
      <c r="I347" s="19">
        <v>4</v>
      </c>
    </row>
    <row r="348" spans="1:9" x14ac:dyDescent="0.2">
      <c r="A348" s="27">
        <v>2</v>
      </c>
      <c r="B348" s="24" t="s">
        <v>25</v>
      </c>
      <c r="C348" s="27" t="s">
        <v>35</v>
      </c>
      <c r="D348" s="24" t="s">
        <v>44</v>
      </c>
      <c r="E348" s="30" t="s">
        <v>97</v>
      </c>
      <c r="F348" s="22" t="s">
        <v>99</v>
      </c>
      <c r="G348" s="31" t="s">
        <v>7</v>
      </c>
      <c r="H348" s="33">
        <v>85.845710358993514</v>
      </c>
      <c r="I348" s="19">
        <v>3</v>
      </c>
    </row>
    <row r="349" spans="1:9" x14ac:dyDescent="0.2">
      <c r="A349" s="27">
        <v>2</v>
      </c>
      <c r="B349" s="24" t="s">
        <v>25</v>
      </c>
      <c r="C349" s="27" t="s">
        <v>35</v>
      </c>
      <c r="D349" s="24" t="s">
        <v>44</v>
      </c>
      <c r="E349" s="30" t="s">
        <v>97</v>
      </c>
      <c r="F349" s="22" t="s">
        <v>99</v>
      </c>
      <c r="G349" s="31" t="s">
        <v>8</v>
      </c>
      <c r="H349" s="33">
        <v>12.134980412944406</v>
      </c>
      <c r="I349" s="19">
        <v>17</v>
      </c>
    </row>
    <row r="350" spans="1:9" x14ac:dyDescent="0.2">
      <c r="A350" s="27">
        <v>2</v>
      </c>
      <c r="B350" s="24" t="s">
        <v>25</v>
      </c>
      <c r="C350" s="27" t="s">
        <v>35</v>
      </c>
      <c r="D350" s="24" t="s">
        <v>44</v>
      </c>
      <c r="E350" s="30" t="s">
        <v>97</v>
      </c>
      <c r="F350" s="22" t="s">
        <v>99</v>
      </c>
      <c r="G350" s="31" t="s">
        <v>9</v>
      </c>
      <c r="H350" s="33">
        <v>46.465135286799629</v>
      </c>
      <c r="I350" s="19">
        <v>11</v>
      </c>
    </row>
    <row r="351" spans="1:9" x14ac:dyDescent="0.2">
      <c r="A351" s="27">
        <v>2</v>
      </c>
      <c r="B351" s="24" t="s">
        <v>25</v>
      </c>
      <c r="C351" s="27" t="s">
        <v>35</v>
      </c>
      <c r="D351" s="24" t="s">
        <v>44</v>
      </c>
      <c r="E351" s="30" t="s">
        <v>97</v>
      </c>
      <c r="F351" s="22" t="s">
        <v>99</v>
      </c>
      <c r="G351" s="31" t="s">
        <v>10</v>
      </c>
      <c r="H351" s="33">
        <v>86.140468459110579</v>
      </c>
      <c r="I351" s="19">
        <v>2</v>
      </c>
    </row>
    <row r="352" spans="1:9" x14ac:dyDescent="0.2">
      <c r="A352" s="27">
        <v>2</v>
      </c>
      <c r="B352" s="24" t="s">
        <v>25</v>
      </c>
      <c r="C352" s="27" t="s">
        <v>35</v>
      </c>
      <c r="D352" s="24" t="s">
        <v>44</v>
      </c>
      <c r="E352" s="30" t="s">
        <v>97</v>
      </c>
      <c r="F352" s="22" t="s">
        <v>99</v>
      </c>
      <c r="G352" s="31" t="s">
        <v>11</v>
      </c>
      <c r="H352" s="33">
        <v>39.542774490236759</v>
      </c>
      <c r="I352" s="19">
        <v>15</v>
      </c>
    </row>
    <row r="353" spans="1:9" x14ac:dyDescent="0.2">
      <c r="A353" s="27">
        <v>2</v>
      </c>
      <c r="B353" s="24" t="s">
        <v>25</v>
      </c>
      <c r="C353" s="27" t="s">
        <v>35</v>
      </c>
      <c r="D353" s="24" t="s">
        <v>44</v>
      </c>
      <c r="E353" s="30" t="s">
        <v>97</v>
      </c>
      <c r="F353" s="22" t="s">
        <v>99</v>
      </c>
      <c r="G353" s="31" t="s">
        <v>12</v>
      </c>
      <c r="H353" s="33">
        <v>51.018121669984204</v>
      </c>
      <c r="I353" s="19">
        <v>8</v>
      </c>
    </row>
    <row r="354" spans="1:9" x14ac:dyDescent="0.2">
      <c r="A354" s="27">
        <v>2</v>
      </c>
      <c r="B354" s="24" t="s">
        <v>25</v>
      </c>
      <c r="C354" s="27" t="s">
        <v>35</v>
      </c>
      <c r="D354" s="24" t="s">
        <v>44</v>
      </c>
      <c r="E354" s="30" t="s">
        <v>97</v>
      </c>
      <c r="F354" s="22" t="s">
        <v>99</v>
      </c>
      <c r="G354" s="31" t="s">
        <v>13</v>
      </c>
      <c r="H354" s="33">
        <v>100</v>
      </c>
      <c r="I354" s="19">
        <v>1</v>
      </c>
    </row>
    <row r="355" spans="1:9" x14ac:dyDescent="0.2">
      <c r="A355" s="27">
        <v>2</v>
      </c>
      <c r="B355" s="24" t="s">
        <v>25</v>
      </c>
      <c r="C355" s="27" t="s">
        <v>35</v>
      </c>
      <c r="D355" s="24" t="s">
        <v>44</v>
      </c>
      <c r="E355" s="30" t="s">
        <v>97</v>
      </c>
      <c r="F355" s="22" t="s">
        <v>99</v>
      </c>
      <c r="G355" s="31" t="s">
        <v>14</v>
      </c>
      <c r="H355" s="33">
        <v>46.032093796194211</v>
      </c>
      <c r="I355" s="19">
        <v>12</v>
      </c>
    </row>
    <row r="356" spans="1:9" x14ac:dyDescent="0.2">
      <c r="A356" s="27">
        <v>2</v>
      </c>
      <c r="B356" s="24" t="s">
        <v>25</v>
      </c>
      <c r="C356" s="27" t="s">
        <v>35</v>
      </c>
      <c r="D356" s="24" t="s">
        <v>44</v>
      </c>
      <c r="E356" s="30" t="s">
        <v>97</v>
      </c>
      <c r="F356" s="22" t="s">
        <v>99</v>
      </c>
      <c r="G356" s="31" t="s">
        <v>15</v>
      </c>
      <c r="H356" s="33">
        <v>52.734635881855574</v>
      </c>
      <c r="I356" s="19">
        <v>6</v>
      </c>
    </row>
    <row r="357" spans="1:9" x14ac:dyDescent="0.2">
      <c r="A357" s="27">
        <v>2</v>
      </c>
      <c r="B357" s="24" t="s">
        <v>25</v>
      </c>
      <c r="C357" s="27" t="s">
        <v>35</v>
      </c>
      <c r="D357" s="24" t="s">
        <v>44</v>
      </c>
      <c r="E357" s="30" t="s">
        <v>97</v>
      </c>
      <c r="F357" s="22" t="s">
        <v>99</v>
      </c>
      <c r="G357" s="31" t="s">
        <v>16</v>
      </c>
      <c r="H357" s="33">
        <v>49.592493551058183</v>
      </c>
      <c r="I357" s="19">
        <v>9</v>
      </c>
    </row>
    <row r="358" spans="1:9" x14ac:dyDescent="0.2">
      <c r="A358" s="27">
        <v>2</v>
      </c>
      <c r="B358" s="24" t="s">
        <v>25</v>
      </c>
      <c r="C358" s="27" t="s">
        <v>35</v>
      </c>
      <c r="D358" s="24" t="s">
        <v>44</v>
      </c>
      <c r="E358" s="30" t="s">
        <v>97</v>
      </c>
      <c r="F358" s="22" t="s">
        <v>99</v>
      </c>
      <c r="G358" s="31" t="s">
        <v>17</v>
      </c>
      <c r="H358" s="33">
        <v>21.944308076782491</v>
      </c>
      <c r="I358" s="19">
        <v>16</v>
      </c>
    </row>
    <row r="359" spans="1:9" x14ac:dyDescent="0.2">
      <c r="A359" s="27">
        <v>2</v>
      </c>
      <c r="B359" s="24" t="s">
        <v>25</v>
      </c>
      <c r="C359" s="27" t="s">
        <v>35</v>
      </c>
      <c r="D359" s="24" t="s">
        <v>44</v>
      </c>
      <c r="E359" s="30" t="s">
        <v>97</v>
      </c>
      <c r="F359" s="22" t="s">
        <v>99</v>
      </c>
      <c r="G359" s="31" t="s">
        <v>18</v>
      </c>
      <c r="H359" s="33">
        <v>52.033310097366481</v>
      </c>
      <c r="I359" s="19">
        <v>7</v>
      </c>
    </row>
    <row r="360" spans="1:9" x14ac:dyDescent="0.2">
      <c r="A360" s="27">
        <v>2</v>
      </c>
      <c r="B360" s="24" t="s">
        <v>25</v>
      </c>
      <c r="C360" s="27" t="s">
        <v>35</v>
      </c>
      <c r="D360" s="24" t="s">
        <v>44</v>
      </c>
      <c r="E360" s="30" t="s">
        <v>97</v>
      </c>
      <c r="F360" s="22" t="s">
        <v>99</v>
      </c>
      <c r="G360" s="31" t="s">
        <v>19</v>
      </c>
      <c r="H360" s="33">
        <v>56.730765163857178</v>
      </c>
      <c r="I360" s="19">
        <v>5</v>
      </c>
    </row>
    <row r="361" spans="1:9" x14ac:dyDescent="0.2">
      <c r="A361" s="27">
        <v>2</v>
      </c>
      <c r="B361" s="24" t="s">
        <v>25</v>
      </c>
      <c r="C361" s="27" t="s">
        <v>35</v>
      </c>
      <c r="D361" s="24" t="s">
        <v>44</v>
      </c>
      <c r="E361" s="30" t="s">
        <v>97</v>
      </c>
      <c r="F361" s="22" t="s">
        <v>99</v>
      </c>
      <c r="G361" s="31" t="s">
        <v>2</v>
      </c>
      <c r="H361" s="33">
        <v>49.464480111262915</v>
      </c>
      <c r="I361" s="28" t="s">
        <v>168</v>
      </c>
    </row>
    <row r="362" spans="1:9" x14ac:dyDescent="0.2">
      <c r="A362" s="27">
        <v>2</v>
      </c>
      <c r="B362" s="24" t="s">
        <v>25</v>
      </c>
      <c r="C362" s="27" t="s">
        <v>35</v>
      </c>
      <c r="D362" s="24" t="s">
        <v>44</v>
      </c>
      <c r="E362" s="30" t="s">
        <v>98</v>
      </c>
      <c r="F362" s="22" t="s">
        <v>100</v>
      </c>
      <c r="G362" s="31" t="s">
        <v>3</v>
      </c>
      <c r="H362" s="33">
        <v>63.015516725172304</v>
      </c>
      <c r="I362" s="19">
        <v>4</v>
      </c>
    </row>
    <row r="363" spans="1:9" x14ac:dyDescent="0.2">
      <c r="A363" s="27">
        <v>2</v>
      </c>
      <c r="B363" s="24" t="s">
        <v>25</v>
      </c>
      <c r="C363" s="27" t="s">
        <v>35</v>
      </c>
      <c r="D363" s="24" t="s">
        <v>44</v>
      </c>
      <c r="E363" s="30" t="s">
        <v>98</v>
      </c>
      <c r="F363" s="22" t="s">
        <v>100</v>
      </c>
      <c r="G363" s="31" t="s">
        <v>4</v>
      </c>
      <c r="H363" s="33">
        <v>46.162175506601692</v>
      </c>
      <c r="I363" s="19">
        <v>9</v>
      </c>
    </row>
    <row r="364" spans="1:9" x14ac:dyDescent="0.2">
      <c r="A364" s="27">
        <v>2</v>
      </c>
      <c r="B364" s="24" t="s">
        <v>25</v>
      </c>
      <c r="C364" s="27" t="s">
        <v>35</v>
      </c>
      <c r="D364" s="24" t="s">
        <v>44</v>
      </c>
      <c r="E364" s="30" t="s">
        <v>98</v>
      </c>
      <c r="F364" s="22" t="s">
        <v>100</v>
      </c>
      <c r="G364" s="31" t="s">
        <v>5</v>
      </c>
      <c r="H364" s="33">
        <v>100</v>
      </c>
      <c r="I364" s="19">
        <v>1</v>
      </c>
    </row>
    <row r="365" spans="1:9" x14ac:dyDescent="0.2">
      <c r="A365" s="27">
        <v>2</v>
      </c>
      <c r="B365" s="24" t="s">
        <v>25</v>
      </c>
      <c r="C365" s="27" t="s">
        <v>35</v>
      </c>
      <c r="D365" s="24" t="s">
        <v>44</v>
      </c>
      <c r="E365" s="30" t="s">
        <v>98</v>
      </c>
      <c r="F365" s="22" t="s">
        <v>100</v>
      </c>
      <c r="G365" s="31" t="s">
        <v>6</v>
      </c>
      <c r="H365" s="33">
        <v>46.468656615792618</v>
      </c>
      <c r="I365" s="19">
        <v>8</v>
      </c>
    </row>
    <row r="366" spans="1:9" x14ac:dyDescent="0.2">
      <c r="A366" s="27">
        <v>2</v>
      </c>
      <c r="B366" s="24" t="s">
        <v>25</v>
      </c>
      <c r="C366" s="27" t="s">
        <v>35</v>
      </c>
      <c r="D366" s="24" t="s">
        <v>44</v>
      </c>
      <c r="E366" s="30" t="s">
        <v>98</v>
      </c>
      <c r="F366" s="22" t="s">
        <v>100</v>
      </c>
      <c r="G366" s="31" t="s">
        <v>7</v>
      </c>
      <c r="H366" s="33">
        <v>70.784867948351135</v>
      </c>
      <c r="I366" s="19">
        <v>3</v>
      </c>
    </row>
    <row r="367" spans="1:9" x14ac:dyDescent="0.2">
      <c r="A367" s="27">
        <v>2</v>
      </c>
      <c r="B367" s="24" t="s">
        <v>25</v>
      </c>
      <c r="C367" s="27" t="s">
        <v>35</v>
      </c>
      <c r="D367" s="24" t="s">
        <v>44</v>
      </c>
      <c r="E367" s="30" t="s">
        <v>98</v>
      </c>
      <c r="F367" s="22" t="s">
        <v>100</v>
      </c>
      <c r="G367" s="31" t="s">
        <v>8</v>
      </c>
      <c r="H367" s="33">
        <v>61.433051752718882</v>
      </c>
      <c r="I367" s="19">
        <v>5</v>
      </c>
    </row>
    <row r="368" spans="1:9" x14ac:dyDescent="0.2">
      <c r="A368" s="27">
        <v>2</v>
      </c>
      <c r="B368" s="24" t="s">
        <v>25</v>
      </c>
      <c r="C368" s="27" t="s">
        <v>35</v>
      </c>
      <c r="D368" s="24" t="s">
        <v>44</v>
      </c>
      <c r="E368" s="30" t="s">
        <v>98</v>
      </c>
      <c r="F368" s="22" t="s">
        <v>100</v>
      </c>
      <c r="G368" s="31" t="s">
        <v>9</v>
      </c>
      <c r="H368" s="33">
        <v>15.654412216388099</v>
      </c>
      <c r="I368" s="19">
        <v>17</v>
      </c>
    </row>
    <row r="369" spans="1:9" x14ac:dyDescent="0.2">
      <c r="A369" s="27">
        <v>2</v>
      </c>
      <c r="B369" s="24" t="s">
        <v>25</v>
      </c>
      <c r="C369" s="27" t="s">
        <v>35</v>
      </c>
      <c r="D369" s="24" t="s">
        <v>44</v>
      </c>
      <c r="E369" s="30" t="s">
        <v>98</v>
      </c>
      <c r="F369" s="22" t="s">
        <v>100</v>
      </c>
      <c r="G369" s="31" t="s">
        <v>10</v>
      </c>
      <c r="H369" s="33">
        <v>0</v>
      </c>
      <c r="I369" s="19">
        <v>18</v>
      </c>
    </row>
    <row r="370" spans="1:9" x14ac:dyDescent="0.2">
      <c r="A370" s="27">
        <v>2</v>
      </c>
      <c r="B370" s="24" t="s">
        <v>25</v>
      </c>
      <c r="C370" s="27" t="s">
        <v>35</v>
      </c>
      <c r="D370" s="24" t="s">
        <v>44</v>
      </c>
      <c r="E370" s="30" t="s">
        <v>98</v>
      </c>
      <c r="F370" s="22" t="s">
        <v>100</v>
      </c>
      <c r="G370" s="31" t="s">
        <v>11</v>
      </c>
      <c r="H370" s="33">
        <v>32.246631115697291</v>
      </c>
      <c r="I370" s="19">
        <v>15</v>
      </c>
    </row>
    <row r="371" spans="1:9" x14ac:dyDescent="0.2">
      <c r="A371" s="27">
        <v>2</v>
      </c>
      <c r="B371" s="24" t="s">
        <v>25</v>
      </c>
      <c r="C371" s="27" t="s">
        <v>35</v>
      </c>
      <c r="D371" s="24" t="s">
        <v>44</v>
      </c>
      <c r="E371" s="30" t="s">
        <v>98</v>
      </c>
      <c r="F371" s="22" t="s">
        <v>100</v>
      </c>
      <c r="G371" s="31" t="s">
        <v>12</v>
      </c>
      <c r="H371" s="33">
        <v>33.440173752358746</v>
      </c>
      <c r="I371" s="19">
        <v>14</v>
      </c>
    </row>
    <row r="372" spans="1:9" x14ac:dyDescent="0.2">
      <c r="A372" s="27">
        <v>2</v>
      </c>
      <c r="B372" s="24" t="s">
        <v>25</v>
      </c>
      <c r="C372" s="27" t="s">
        <v>35</v>
      </c>
      <c r="D372" s="24" t="s">
        <v>44</v>
      </c>
      <c r="E372" s="30" t="s">
        <v>98</v>
      </c>
      <c r="F372" s="22" t="s">
        <v>100</v>
      </c>
      <c r="G372" s="31" t="s">
        <v>13</v>
      </c>
      <c r="H372" s="33">
        <v>43.862054671211389</v>
      </c>
      <c r="I372" s="19">
        <v>11</v>
      </c>
    </row>
    <row r="373" spans="1:9" x14ac:dyDescent="0.2">
      <c r="A373" s="27">
        <v>2</v>
      </c>
      <c r="B373" s="24" t="s">
        <v>25</v>
      </c>
      <c r="C373" s="27" t="s">
        <v>35</v>
      </c>
      <c r="D373" s="24" t="s">
        <v>44</v>
      </c>
      <c r="E373" s="30" t="s">
        <v>98</v>
      </c>
      <c r="F373" s="22" t="s">
        <v>100</v>
      </c>
      <c r="G373" s="31" t="s">
        <v>14</v>
      </c>
      <c r="H373" s="33">
        <v>72.323219828360379</v>
      </c>
      <c r="I373" s="19">
        <v>2</v>
      </c>
    </row>
    <row r="374" spans="1:9" x14ac:dyDescent="0.2">
      <c r="A374" s="27">
        <v>2</v>
      </c>
      <c r="B374" s="24" t="s">
        <v>25</v>
      </c>
      <c r="C374" s="27" t="s">
        <v>35</v>
      </c>
      <c r="D374" s="24" t="s">
        <v>44</v>
      </c>
      <c r="E374" s="30" t="s">
        <v>98</v>
      </c>
      <c r="F374" s="22" t="s">
        <v>100</v>
      </c>
      <c r="G374" s="31" t="s">
        <v>15</v>
      </c>
      <c r="H374" s="33">
        <v>38.645207176133319</v>
      </c>
      <c r="I374" s="19">
        <v>12</v>
      </c>
    </row>
    <row r="375" spans="1:9" x14ac:dyDescent="0.2">
      <c r="A375" s="27">
        <v>2</v>
      </c>
      <c r="B375" s="24" t="s">
        <v>25</v>
      </c>
      <c r="C375" s="27" t="s">
        <v>35</v>
      </c>
      <c r="D375" s="24" t="s">
        <v>44</v>
      </c>
      <c r="E375" s="30" t="s">
        <v>98</v>
      </c>
      <c r="F375" s="22" t="s">
        <v>100</v>
      </c>
      <c r="G375" s="31" t="s">
        <v>16</v>
      </c>
      <c r="H375" s="33">
        <v>17.613007122945241</v>
      </c>
      <c r="I375" s="19">
        <v>16</v>
      </c>
    </row>
    <row r="376" spans="1:9" x14ac:dyDescent="0.2">
      <c r="A376" s="27">
        <v>2</v>
      </c>
      <c r="B376" s="24" t="s">
        <v>25</v>
      </c>
      <c r="C376" s="27" t="s">
        <v>35</v>
      </c>
      <c r="D376" s="24" t="s">
        <v>44</v>
      </c>
      <c r="E376" s="30" t="s">
        <v>98</v>
      </c>
      <c r="F376" s="22" t="s">
        <v>100</v>
      </c>
      <c r="G376" s="31" t="s">
        <v>17</v>
      </c>
      <c r="H376" s="33">
        <v>34.081881578535324</v>
      </c>
      <c r="I376" s="19">
        <v>13</v>
      </c>
    </row>
    <row r="377" spans="1:9" x14ac:dyDescent="0.2">
      <c r="A377" s="27">
        <v>2</v>
      </c>
      <c r="B377" s="24" t="s">
        <v>25</v>
      </c>
      <c r="C377" s="27" t="s">
        <v>35</v>
      </c>
      <c r="D377" s="24" t="s">
        <v>44</v>
      </c>
      <c r="E377" s="30" t="s">
        <v>98</v>
      </c>
      <c r="F377" s="22" t="s">
        <v>100</v>
      </c>
      <c r="G377" s="31" t="s">
        <v>18</v>
      </c>
      <c r="H377" s="33">
        <v>53.146658896835064</v>
      </c>
      <c r="I377" s="19">
        <v>7</v>
      </c>
    </row>
    <row r="378" spans="1:9" x14ac:dyDescent="0.2">
      <c r="A378" s="27">
        <v>2</v>
      </c>
      <c r="B378" s="24" t="s">
        <v>25</v>
      </c>
      <c r="C378" s="27" t="s">
        <v>35</v>
      </c>
      <c r="D378" s="24" t="s">
        <v>44</v>
      </c>
      <c r="E378" s="30" t="s">
        <v>98</v>
      </c>
      <c r="F378" s="22" t="s">
        <v>100</v>
      </c>
      <c r="G378" s="31" t="s">
        <v>19</v>
      </c>
      <c r="H378" s="33">
        <v>54.870492364979995</v>
      </c>
      <c r="I378" s="19">
        <v>6</v>
      </c>
    </row>
    <row r="379" spans="1:9" x14ac:dyDescent="0.2">
      <c r="A379" s="27">
        <v>2</v>
      </c>
      <c r="B379" s="24" t="s">
        <v>25</v>
      </c>
      <c r="C379" s="27" t="s">
        <v>35</v>
      </c>
      <c r="D379" s="24" t="s">
        <v>44</v>
      </c>
      <c r="E379" s="30" t="s">
        <v>98</v>
      </c>
      <c r="F379" s="22" t="s">
        <v>100</v>
      </c>
      <c r="G379" s="31" t="s">
        <v>2</v>
      </c>
      <c r="H379" s="33">
        <v>45.818639615955625</v>
      </c>
      <c r="I379" s="28" t="s">
        <v>168</v>
      </c>
    </row>
    <row r="380" spans="1:9" x14ac:dyDescent="0.2">
      <c r="A380" s="27">
        <v>3</v>
      </c>
      <c r="B380" s="24" t="s">
        <v>27</v>
      </c>
      <c r="C380" s="27" t="s">
        <v>36</v>
      </c>
      <c r="D380" s="24" t="s">
        <v>48</v>
      </c>
      <c r="E380" s="30" t="s">
        <v>103</v>
      </c>
      <c r="F380" s="22" t="s">
        <v>101</v>
      </c>
      <c r="G380" s="31" t="s">
        <v>3</v>
      </c>
      <c r="H380" s="33">
        <v>35.678219741159609</v>
      </c>
      <c r="I380" s="19">
        <v>12</v>
      </c>
    </row>
    <row r="381" spans="1:9" x14ac:dyDescent="0.2">
      <c r="A381" s="27">
        <v>3</v>
      </c>
      <c r="B381" s="24" t="s">
        <v>27</v>
      </c>
      <c r="C381" s="27" t="s">
        <v>36</v>
      </c>
      <c r="D381" s="24" t="s">
        <v>48</v>
      </c>
      <c r="E381" s="30" t="s">
        <v>103</v>
      </c>
      <c r="F381" s="22" t="s">
        <v>101</v>
      </c>
      <c r="G381" s="31" t="s">
        <v>4</v>
      </c>
      <c r="H381" s="33">
        <v>53.507864855110697</v>
      </c>
      <c r="I381" s="19">
        <v>8</v>
      </c>
    </row>
    <row r="382" spans="1:9" x14ac:dyDescent="0.2">
      <c r="A382" s="27">
        <v>3</v>
      </c>
      <c r="B382" s="24" t="s">
        <v>27</v>
      </c>
      <c r="C382" s="27" t="s">
        <v>36</v>
      </c>
      <c r="D382" s="24" t="s">
        <v>48</v>
      </c>
      <c r="E382" s="30" t="s">
        <v>103</v>
      </c>
      <c r="F382" s="22" t="s">
        <v>101</v>
      </c>
      <c r="G382" s="31" t="s">
        <v>5</v>
      </c>
      <c r="H382" s="33">
        <v>43.716029207612138</v>
      </c>
      <c r="I382" s="19">
        <v>10</v>
      </c>
    </row>
    <row r="383" spans="1:9" x14ac:dyDescent="0.2">
      <c r="A383" s="27">
        <v>3</v>
      </c>
      <c r="B383" s="24" t="s">
        <v>27</v>
      </c>
      <c r="C383" s="27" t="s">
        <v>36</v>
      </c>
      <c r="D383" s="24" t="s">
        <v>48</v>
      </c>
      <c r="E383" s="30" t="s">
        <v>103</v>
      </c>
      <c r="F383" s="22" t="s">
        <v>101</v>
      </c>
      <c r="G383" s="31" t="s">
        <v>6</v>
      </c>
      <c r="H383" s="33">
        <v>35.585106640424748</v>
      </c>
      <c r="I383" s="19">
        <v>13</v>
      </c>
    </row>
    <row r="384" spans="1:9" x14ac:dyDescent="0.2">
      <c r="A384" s="27">
        <v>3</v>
      </c>
      <c r="B384" s="24" t="s">
        <v>27</v>
      </c>
      <c r="C384" s="27" t="s">
        <v>36</v>
      </c>
      <c r="D384" s="24" t="s">
        <v>48</v>
      </c>
      <c r="E384" s="30" t="s">
        <v>103</v>
      </c>
      <c r="F384" s="22" t="s">
        <v>101</v>
      </c>
      <c r="G384" s="31" t="s">
        <v>7</v>
      </c>
      <c r="H384" s="33">
        <v>19.874867260063382</v>
      </c>
      <c r="I384" s="19">
        <v>16</v>
      </c>
    </row>
    <row r="385" spans="1:9" x14ac:dyDescent="0.2">
      <c r="A385" s="27">
        <v>3</v>
      </c>
      <c r="B385" s="24" t="s">
        <v>27</v>
      </c>
      <c r="C385" s="27" t="s">
        <v>36</v>
      </c>
      <c r="D385" s="24" t="s">
        <v>48</v>
      </c>
      <c r="E385" s="30" t="s">
        <v>103</v>
      </c>
      <c r="F385" s="22" t="s">
        <v>101</v>
      </c>
      <c r="G385" s="31" t="s">
        <v>8</v>
      </c>
      <c r="H385" s="33">
        <v>65.016014246067115</v>
      </c>
      <c r="I385" s="19">
        <v>4</v>
      </c>
    </row>
    <row r="386" spans="1:9" x14ac:dyDescent="0.2">
      <c r="A386" s="27">
        <v>3</v>
      </c>
      <c r="B386" s="24" t="s">
        <v>27</v>
      </c>
      <c r="C386" s="27" t="s">
        <v>36</v>
      </c>
      <c r="D386" s="24" t="s">
        <v>48</v>
      </c>
      <c r="E386" s="30" t="s">
        <v>103</v>
      </c>
      <c r="F386" s="22" t="s">
        <v>101</v>
      </c>
      <c r="G386" s="31" t="s">
        <v>9</v>
      </c>
      <c r="H386" s="33">
        <v>59.208354314353699</v>
      </c>
      <c r="I386" s="19">
        <v>5</v>
      </c>
    </row>
    <row r="387" spans="1:9" x14ac:dyDescent="0.2">
      <c r="A387" s="27">
        <v>3</v>
      </c>
      <c r="B387" s="24" t="s">
        <v>27</v>
      </c>
      <c r="C387" s="27" t="s">
        <v>36</v>
      </c>
      <c r="D387" s="24" t="s">
        <v>48</v>
      </c>
      <c r="E387" s="30" t="s">
        <v>103</v>
      </c>
      <c r="F387" s="22" t="s">
        <v>101</v>
      </c>
      <c r="G387" s="31" t="s">
        <v>10</v>
      </c>
      <c r="H387" s="33">
        <v>57.216977654115908</v>
      </c>
      <c r="I387" s="19">
        <v>6</v>
      </c>
    </row>
    <row r="388" spans="1:9" x14ac:dyDescent="0.2">
      <c r="A388" s="27">
        <v>3</v>
      </c>
      <c r="B388" s="24" t="s">
        <v>27</v>
      </c>
      <c r="C388" s="27" t="s">
        <v>36</v>
      </c>
      <c r="D388" s="24" t="s">
        <v>48</v>
      </c>
      <c r="E388" s="30" t="s">
        <v>103</v>
      </c>
      <c r="F388" s="22" t="s">
        <v>101</v>
      </c>
      <c r="G388" s="31" t="s">
        <v>11</v>
      </c>
      <c r="H388" s="33">
        <v>29.822213665603982</v>
      </c>
      <c r="I388" s="19">
        <v>14</v>
      </c>
    </row>
    <row r="389" spans="1:9" x14ac:dyDescent="0.2">
      <c r="A389" s="27">
        <v>3</v>
      </c>
      <c r="B389" s="24" t="s">
        <v>27</v>
      </c>
      <c r="C389" s="27" t="s">
        <v>36</v>
      </c>
      <c r="D389" s="24" t="s">
        <v>48</v>
      </c>
      <c r="E389" s="30" t="s">
        <v>103</v>
      </c>
      <c r="F389" s="22" t="s">
        <v>101</v>
      </c>
      <c r="G389" s="31" t="s">
        <v>12</v>
      </c>
      <c r="H389" s="33">
        <v>78.430560741020784</v>
      </c>
      <c r="I389" s="19">
        <v>2</v>
      </c>
    </row>
    <row r="390" spans="1:9" x14ac:dyDescent="0.2">
      <c r="A390" s="27">
        <v>3</v>
      </c>
      <c r="B390" s="24" t="s">
        <v>27</v>
      </c>
      <c r="C390" s="27" t="s">
        <v>36</v>
      </c>
      <c r="D390" s="24" t="s">
        <v>48</v>
      </c>
      <c r="E390" s="30" t="s">
        <v>103</v>
      </c>
      <c r="F390" s="22" t="s">
        <v>101</v>
      </c>
      <c r="G390" s="31" t="s">
        <v>13</v>
      </c>
      <c r="H390" s="33">
        <v>51.463532937369308</v>
      </c>
      <c r="I390" s="19">
        <v>9</v>
      </c>
    </row>
    <row r="391" spans="1:9" x14ac:dyDescent="0.2">
      <c r="A391" s="27">
        <v>3</v>
      </c>
      <c r="B391" s="24" t="s">
        <v>27</v>
      </c>
      <c r="C391" s="27" t="s">
        <v>36</v>
      </c>
      <c r="D391" s="24" t="s">
        <v>48</v>
      </c>
      <c r="E391" s="30" t="s">
        <v>103</v>
      </c>
      <c r="F391" s="22" t="s">
        <v>101</v>
      </c>
      <c r="G391" s="31" t="s">
        <v>14</v>
      </c>
      <c r="H391" s="33">
        <v>76.864983155062788</v>
      </c>
      <c r="I391" s="19">
        <v>3</v>
      </c>
    </row>
    <row r="392" spans="1:9" x14ac:dyDescent="0.2">
      <c r="A392" s="27">
        <v>3</v>
      </c>
      <c r="B392" s="24" t="s">
        <v>27</v>
      </c>
      <c r="C392" s="27" t="s">
        <v>36</v>
      </c>
      <c r="D392" s="24" t="s">
        <v>48</v>
      </c>
      <c r="E392" s="30" t="s">
        <v>103</v>
      </c>
      <c r="F392" s="22" t="s">
        <v>101</v>
      </c>
      <c r="G392" s="31" t="s">
        <v>15</v>
      </c>
      <c r="H392" s="33">
        <v>0</v>
      </c>
      <c r="I392" s="19">
        <v>18</v>
      </c>
    </row>
    <row r="393" spans="1:9" x14ac:dyDescent="0.2">
      <c r="A393" s="27">
        <v>3</v>
      </c>
      <c r="B393" s="24" t="s">
        <v>27</v>
      </c>
      <c r="C393" s="27" t="s">
        <v>36</v>
      </c>
      <c r="D393" s="24" t="s">
        <v>48</v>
      </c>
      <c r="E393" s="30" t="s">
        <v>103</v>
      </c>
      <c r="F393" s="22" t="s">
        <v>101</v>
      </c>
      <c r="G393" s="31" t="s">
        <v>16</v>
      </c>
      <c r="H393" s="33">
        <v>24.407740066048014</v>
      </c>
      <c r="I393" s="19">
        <v>15</v>
      </c>
    </row>
    <row r="394" spans="1:9" x14ac:dyDescent="0.2">
      <c r="A394" s="27">
        <v>3</v>
      </c>
      <c r="B394" s="24" t="s">
        <v>27</v>
      </c>
      <c r="C394" s="27" t="s">
        <v>36</v>
      </c>
      <c r="D394" s="24" t="s">
        <v>48</v>
      </c>
      <c r="E394" s="30" t="s">
        <v>103</v>
      </c>
      <c r="F394" s="22" t="s">
        <v>101</v>
      </c>
      <c r="G394" s="31" t="s">
        <v>17</v>
      </c>
      <c r="H394" s="33">
        <v>14.356503113139999</v>
      </c>
      <c r="I394" s="19">
        <v>17</v>
      </c>
    </row>
    <row r="395" spans="1:9" x14ac:dyDescent="0.2">
      <c r="A395" s="27">
        <v>3</v>
      </c>
      <c r="B395" s="24" t="s">
        <v>27</v>
      </c>
      <c r="C395" s="27" t="s">
        <v>36</v>
      </c>
      <c r="D395" s="24" t="s">
        <v>48</v>
      </c>
      <c r="E395" s="30" t="s">
        <v>103</v>
      </c>
      <c r="F395" s="22" t="s">
        <v>101</v>
      </c>
      <c r="G395" s="31" t="s">
        <v>18</v>
      </c>
      <c r="H395" s="33">
        <v>55.631486255465333</v>
      </c>
      <c r="I395" s="19">
        <v>7</v>
      </c>
    </row>
    <row r="396" spans="1:9" x14ac:dyDescent="0.2">
      <c r="A396" s="27">
        <v>3</v>
      </c>
      <c r="B396" s="24" t="s">
        <v>27</v>
      </c>
      <c r="C396" s="27" t="s">
        <v>36</v>
      </c>
      <c r="D396" s="24" t="s">
        <v>48</v>
      </c>
      <c r="E396" s="30" t="s">
        <v>103</v>
      </c>
      <c r="F396" s="22" t="s">
        <v>101</v>
      </c>
      <c r="G396" s="31" t="s">
        <v>19</v>
      </c>
      <c r="H396" s="33">
        <v>100</v>
      </c>
      <c r="I396" s="19">
        <v>1</v>
      </c>
    </row>
    <row r="397" spans="1:9" x14ac:dyDescent="0.2">
      <c r="A397" s="27">
        <v>3</v>
      </c>
      <c r="B397" s="24" t="s">
        <v>27</v>
      </c>
      <c r="C397" s="27" t="s">
        <v>36</v>
      </c>
      <c r="D397" s="24" t="s">
        <v>48</v>
      </c>
      <c r="E397" s="30" t="s">
        <v>103</v>
      </c>
      <c r="F397" s="22" t="s">
        <v>101</v>
      </c>
      <c r="G397" s="31" t="s">
        <v>2</v>
      </c>
      <c r="H397" s="33">
        <v>39.993712985660757</v>
      </c>
      <c r="I397" s="28" t="s">
        <v>168</v>
      </c>
    </row>
    <row r="398" spans="1:9" x14ac:dyDescent="0.2">
      <c r="A398" s="27">
        <v>3</v>
      </c>
      <c r="B398" s="24" t="s">
        <v>27</v>
      </c>
      <c r="C398" s="27" t="s">
        <v>36</v>
      </c>
      <c r="D398" s="24" t="s">
        <v>48</v>
      </c>
      <c r="E398" s="30" t="s">
        <v>104</v>
      </c>
      <c r="F398" s="22" t="s">
        <v>102</v>
      </c>
      <c r="G398" s="31" t="s">
        <v>3</v>
      </c>
      <c r="H398" s="33">
        <v>43.868045805592601</v>
      </c>
      <c r="I398" s="19">
        <v>11</v>
      </c>
    </row>
    <row r="399" spans="1:9" x14ac:dyDescent="0.2">
      <c r="A399" s="27">
        <v>3</v>
      </c>
      <c r="B399" s="24" t="s">
        <v>27</v>
      </c>
      <c r="C399" s="27" t="s">
        <v>36</v>
      </c>
      <c r="D399" s="24" t="s">
        <v>48</v>
      </c>
      <c r="E399" s="30" t="s">
        <v>104</v>
      </c>
      <c r="F399" s="22" t="s">
        <v>102</v>
      </c>
      <c r="G399" s="31" t="s">
        <v>4</v>
      </c>
      <c r="H399" s="33">
        <v>46.039182222090581</v>
      </c>
      <c r="I399" s="19">
        <v>8</v>
      </c>
    </row>
    <row r="400" spans="1:9" x14ac:dyDescent="0.2">
      <c r="A400" s="27">
        <v>3</v>
      </c>
      <c r="B400" s="24" t="s">
        <v>27</v>
      </c>
      <c r="C400" s="27" t="s">
        <v>36</v>
      </c>
      <c r="D400" s="24" t="s">
        <v>48</v>
      </c>
      <c r="E400" s="30" t="s">
        <v>104</v>
      </c>
      <c r="F400" s="22" t="s">
        <v>102</v>
      </c>
      <c r="G400" s="31" t="s">
        <v>5</v>
      </c>
      <c r="H400" s="33">
        <v>45.804650047068719</v>
      </c>
      <c r="I400" s="19">
        <v>9</v>
      </c>
    </row>
    <row r="401" spans="1:9" x14ac:dyDescent="0.2">
      <c r="A401" s="27">
        <v>3</v>
      </c>
      <c r="B401" s="24" t="s">
        <v>27</v>
      </c>
      <c r="C401" s="27" t="s">
        <v>36</v>
      </c>
      <c r="D401" s="24" t="s">
        <v>48</v>
      </c>
      <c r="E401" s="30" t="s">
        <v>104</v>
      </c>
      <c r="F401" s="22" t="s">
        <v>102</v>
      </c>
      <c r="G401" s="31" t="s">
        <v>6</v>
      </c>
      <c r="H401" s="33">
        <v>0</v>
      </c>
      <c r="I401" s="19">
        <v>17</v>
      </c>
    </row>
    <row r="402" spans="1:9" x14ac:dyDescent="0.2">
      <c r="A402" s="27">
        <v>3</v>
      </c>
      <c r="B402" s="24" t="s">
        <v>27</v>
      </c>
      <c r="C402" s="27" t="s">
        <v>36</v>
      </c>
      <c r="D402" s="24" t="s">
        <v>48</v>
      </c>
      <c r="E402" s="30" t="s">
        <v>104</v>
      </c>
      <c r="F402" s="22" t="s">
        <v>102</v>
      </c>
      <c r="G402" s="31" t="s">
        <v>7</v>
      </c>
      <c r="H402" s="33">
        <v>17.174274713691801</v>
      </c>
      <c r="I402" s="19">
        <v>15</v>
      </c>
    </row>
    <row r="403" spans="1:9" x14ac:dyDescent="0.2">
      <c r="A403" s="27">
        <v>3</v>
      </c>
      <c r="B403" s="24" t="s">
        <v>27</v>
      </c>
      <c r="C403" s="27" t="s">
        <v>36</v>
      </c>
      <c r="D403" s="24" t="s">
        <v>48</v>
      </c>
      <c r="E403" s="30" t="s">
        <v>104</v>
      </c>
      <c r="F403" s="22" t="s">
        <v>102</v>
      </c>
      <c r="G403" s="31" t="s">
        <v>8</v>
      </c>
      <c r="H403" s="33">
        <v>38.020266717920457</v>
      </c>
      <c r="I403" s="19">
        <v>12</v>
      </c>
    </row>
    <row r="404" spans="1:9" x14ac:dyDescent="0.2">
      <c r="A404" s="27">
        <v>3</v>
      </c>
      <c r="B404" s="24" t="s">
        <v>27</v>
      </c>
      <c r="C404" s="27" t="s">
        <v>36</v>
      </c>
      <c r="D404" s="24" t="s">
        <v>48</v>
      </c>
      <c r="E404" s="30" t="s">
        <v>104</v>
      </c>
      <c r="F404" s="22" t="s">
        <v>102</v>
      </c>
      <c r="G404" s="31" t="s">
        <v>9</v>
      </c>
      <c r="H404" s="33">
        <v>80.783748166267316</v>
      </c>
      <c r="I404" s="19">
        <v>2</v>
      </c>
    </row>
    <row r="405" spans="1:9" x14ac:dyDescent="0.2">
      <c r="A405" s="27">
        <v>3</v>
      </c>
      <c r="B405" s="24" t="s">
        <v>27</v>
      </c>
      <c r="C405" s="27" t="s">
        <v>36</v>
      </c>
      <c r="D405" s="24" t="s">
        <v>48</v>
      </c>
      <c r="E405" s="30" t="s">
        <v>104</v>
      </c>
      <c r="F405" s="22" t="s">
        <v>102</v>
      </c>
      <c r="G405" s="31" t="s">
        <v>10</v>
      </c>
      <c r="H405" s="33">
        <v>1.0640523896139331</v>
      </c>
      <c r="I405" s="19">
        <v>16</v>
      </c>
    </row>
    <row r="406" spans="1:9" x14ac:dyDescent="0.2">
      <c r="A406" s="27">
        <v>3</v>
      </c>
      <c r="B406" s="24" t="s">
        <v>27</v>
      </c>
      <c r="C406" s="27" t="s">
        <v>36</v>
      </c>
      <c r="D406" s="24" t="s">
        <v>48</v>
      </c>
      <c r="E406" s="30" t="s">
        <v>104</v>
      </c>
      <c r="F406" s="22" t="s">
        <v>102</v>
      </c>
      <c r="G406" s="31" t="s">
        <v>11</v>
      </c>
      <c r="H406" s="33">
        <v>66.021813854681639</v>
      </c>
      <c r="I406" s="19">
        <v>3</v>
      </c>
    </row>
    <row r="407" spans="1:9" x14ac:dyDescent="0.2">
      <c r="A407" s="27">
        <v>3</v>
      </c>
      <c r="B407" s="24" t="s">
        <v>27</v>
      </c>
      <c r="C407" s="27" t="s">
        <v>36</v>
      </c>
      <c r="D407" s="24" t="s">
        <v>48</v>
      </c>
      <c r="E407" s="30" t="s">
        <v>104</v>
      </c>
      <c r="F407" s="22" t="s">
        <v>102</v>
      </c>
      <c r="G407" s="31" t="s">
        <v>12</v>
      </c>
      <c r="H407" s="33">
        <v>58.988030057410825</v>
      </c>
      <c r="I407" s="19">
        <v>4</v>
      </c>
    </row>
    <row r="408" spans="1:9" x14ac:dyDescent="0.2">
      <c r="A408" s="27">
        <v>3</v>
      </c>
      <c r="B408" s="24" t="s">
        <v>27</v>
      </c>
      <c r="C408" s="27" t="s">
        <v>36</v>
      </c>
      <c r="D408" s="24" t="s">
        <v>48</v>
      </c>
      <c r="E408" s="30" t="s">
        <v>104</v>
      </c>
      <c r="F408" s="22" t="s">
        <v>102</v>
      </c>
      <c r="G408" s="31" t="s">
        <v>13</v>
      </c>
      <c r="H408" s="33">
        <v>18.54295759164377</v>
      </c>
      <c r="I408" s="19">
        <v>14</v>
      </c>
    </row>
    <row r="409" spans="1:9" x14ac:dyDescent="0.2">
      <c r="A409" s="27">
        <v>3</v>
      </c>
      <c r="B409" s="24" t="s">
        <v>27</v>
      </c>
      <c r="C409" s="27" t="s">
        <v>36</v>
      </c>
      <c r="D409" s="24" t="s">
        <v>48</v>
      </c>
      <c r="E409" s="30" t="s">
        <v>104</v>
      </c>
      <c r="F409" s="22" t="s">
        <v>102</v>
      </c>
      <c r="G409" s="31" t="s">
        <v>14</v>
      </c>
      <c r="H409" s="33">
        <v>44.755020793835328</v>
      </c>
      <c r="I409" s="19">
        <v>10</v>
      </c>
    </row>
    <row r="410" spans="1:9" x14ac:dyDescent="0.2">
      <c r="A410" s="27">
        <v>3</v>
      </c>
      <c r="B410" s="24" t="s">
        <v>27</v>
      </c>
      <c r="C410" s="27" t="s">
        <v>36</v>
      </c>
      <c r="D410" s="24" t="s">
        <v>48</v>
      </c>
      <c r="E410" s="30" t="s">
        <v>104</v>
      </c>
      <c r="F410" s="22" t="s">
        <v>102</v>
      </c>
      <c r="G410" s="31" t="s">
        <v>15</v>
      </c>
      <c r="H410" s="33">
        <v>100</v>
      </c>
      <c r="I410" s="19">
        <v>1</v>
      </c>
    </row>
    <row r="411" spans="1:9" x14ac:dyDescent="0.2">
      <c r="A411" s="27">
        <v>3</v>
      </c>
      <c r="B411" s="24" t="s">
        <v>27</v>
      </c>
      <c r="C411" s="27" t="s">
        <v>36</v>
      </c>
      <c r="D411" s="24" t="s">
        <v>48</v>
      </c>
      <c r="E411" s="30" t="s">
        <v>104</v>
      </c>
      <c r="F411" s="22" t="s">
        <v>102</v>
      </c>
      <c r="G411" s="31" t="s">
        <v>16</v>
      </c>
      <c r="H411" s="33">
        <v>57.491961549333062</v>
      </c>
      <c r="I411" s="19">
        <v>5</v>
      </c>
    </row>
    <row r="412" spans="1:9" x14ac:dyDescent="0.2">
      <c r="A412" s="27">
        <v>3</v>
      </c>
      <c r="B412" s="24" t="s">
        <v>27</v>
      </c>
      <c r="C412" s="27" t="s">
        <v>36</v>
      </c>
      <c r="D412" s="24" t="s">
        <v>48</v>
      </c>
      <c r="E412" s="30" t="s">
        <v>104</v>
      </c>
      <c r="F412" s="22" t="s">
        <v>102</v>
      </c>
      <c r="G412" s="31" t="s">
        <v>17</v>
      </c>
      <c r="H412" s="33">
        <v>49.925748706583008</v>
      </c>
      <c r="I412" s="19">
        <v>7</v>
      </c>
    </row>
    <row r="413" spans="1:9" x14ac:dyDescent="0.2">
      <c r="A413" s="27">
        <v>3</v>
      </c>
      <c r="B413" s="24" t="s">
        <v>27</v>
      </c>
      <c r="C413" s="27" t="s">
        <v>36</v>
      </c>
      <c r="D413" s="24" t="s">
        <v>48</v>
      </c>
      <c r="E413" s="30" t="s">
        <v>104</v>
      </c>
      <c r="F413" s="22" t="s">
        <v>102</v>
      </c>
      <c r="G413" s="31" t="s">
        <v>18</v>
      </c>
      <c r="H413" s="33">
        <v>55.20470828347073</v>
      </c>
      <c r="I413" s="19">
        <v>6</v>
      </c>
    </row>
    <row r="414" spans="1:9" x14ac:dyDescent="0.2">
      <c r="A414" s="27">
        <v>3</v>
      </c>
      <c r="B414" s="24" t="s">
        <v>27</v>
      </c>
      <c r="C414" s="27" t="s">
        <v>36</v>
      </c>
      <c r="D414" s="24" t="s">
        <v>48</v>
      </c>
      <c r="E414" s="30" t="s">
        <v>104</v>
      </c>
      <c r="F414" s="22" t="s">
        <v>102</v>
      </c>
      <c r="G414" s="31" t="s">
        <v>19</v>
      </c>
      <c r="H414" s="32"/>
      <c r="I414" s="19">
        <v>17</v>
      </c>
    </row>
    <row r="415" spans="1:9" x14ac:dyDescent="0.2">
      <c r="A415" s="27">
        <v>3</v>
      </c>
      <c r="B415" s="24" t="s">
        <v>27</v>
      </c>
      <c r="C415" s="27" t="s">
        <v>36</v>
      </c>
      <c r="D415" s="24" t="s">
        <v>48</v>
      </c>
      <c r="E415" s="30" t="s">
        <v>104</v>
      </c>
      <c r="F415" s="22" t="s">
        <v>102</v>
      </c>
      <c r="G415" s="31" t="s">
        <v>2</v>
      </c>
      <c r="H415" s="32">
        <v>18.732767749702123</v>
      </c>
      <c r="I415" s="28" t="s">
        <v>168</v>
      </c>
    </row>
    <row r="416" spans="1:9" x14ac:dyDescent="0.2">
      <c r="A416" s="27">
        <v>3</v>
      </c>
      <c r="B416" s="24" t="s">
        <v>27</v>
      </c>
      <c r="C416" s="27" t="s">
        <v>36</v>
      </c>
      <c r="D416" s="24" t="s">
        <v>48</v>
      </c>
      <c r="E416" s="30" t="s">
        <v>108</v>
      </c>
      <c r="F416" s="22" t="s">
        <v>105</v>
      </c>
      <c r="G416" s="31" t="s">
        <v>3</v>
      </c>
      <c r="H416" s="32">
        <v>100</v>
      </c>
      <c r="I416" s="19">
        <v>1</v>
      </c>
    </row>
    <row r="417" spans="1:9" x14ac:dyDescent="0.2">
      <c r="A417" s="27">
        <v>3</v>
      </c>
      <c r="B417" s="24" t="s">
        <v>27</v>
      </c>
      <c r="C417" s="27" t="s">
        <v>36</v>
      </c>
      <c r="D417" s="24" t="s">
        <v>48</v>
      </c>
      <c r="E417" s="30" t="s">
        <v>108</v>
      </c>
      <c r="F417" s="22" t="s">
        <v>105</v>
      </c>
      <c r="G417" s="31" t="s">
        <v>4</v>
      </c>
      <c r="H417" s="32">
        <v>48.65922324786699</v>
      </c>
      <c r="I417" s="19">
        <v>10</v>
      </c>
    </row>
    <row r="418" spans="1:9" x14ac:dyDescent="0.2">
      <c r="A418" s="27">
        <v>3</v>
      </c>
      <c r="B418" s="24" t="s">
        <v>27</v>
      </c>
      <c r="C418" s="27" t="s">
        <v>36</v>
      </c>
      <c r="D418" s="24" t="s">
        <v>48</v>
      </c>
      <c r="E418" s="30" t="s">
        <v>108</v>
      </c>
      <c r="F418" s="22" t="s">
        <v>105</v>
      </c>
      <c r="G418" s="31" t="s">
        <v>5</v>
      </c>
      <c r="H418" s="32">
        <v>62.501584051701961</v>
      </c>
      <c r="I418" s="19">
        <v>8</v>
      </c>
    </row>
    <row r="419" spans="1:9" x14ac:dyDescent="0.2">
      <c r="A419" s="27">
        <v>3</v>
      </c>
      <c r="B419" s="24" t="s">
        <v>27</v>
      </c>
      <c r="C419" s="27" t="s">
        <v>36</v>
      </c>
      <c r="D419" s="24" t="s">
        <v>48</v>
      </c>
      <c r="E419" s="30" t="s">
        <v>108</v>
      </c>
      <c r="F419" s="22" t="s">
        <v>105</v>
      </c>
      <c r="G419" s="31" t="s">
        <v>6</v>
      </c>
      <c r="H419" s="32">
        <v>0</v>
      </c>
      <c r="I419" s="19">
        <v>18</v>
      </c>
    </row>
    <row r="420" spans="1:9" x14ac:dyDescent="0.2">
      <c r="A420" s="27">
        <v>3</v>
      </c>
      <c r="B420" s="24" t="s">
        <v>27</v>
      </c>
      <c r="C420" s="27" t="s">
        <v>36</v>
      </c>
      <c r="D420" s="24" t="s">
        <v>48</v>
      </c>
      <c r="E420" s="30" t="s">
        <v>108</v>
      </c>
      <c r="F420" s="22" t="s">
        <v>105</v>
      </c>
      <c r="G420" s="31" t="s">
        <v>7</v>
      </c>
      <c r="H420" s="32">
        <v>45.764089291847313</v>
      </c>
      <c r="I420" s="19">
        <v>11</v>
      </c>
    </row>
    <row r="421" spans="1:9" x14ac:dyDescent="0.2">
      <c r="A421" s="27">
        <v>3</v>
      </c>
      <c r="B421" s="24" t="s">
        <v>27</v>
      </c>
      <c r="C421" s="27" t="s">
        <v>36</v>
      </c>
      <c r="D421" s="24" t="s">
        <v>48</v>
      </c>
      <c r="E421" s="30" t="s">
        <v>108</v>
      </c>
      <c r="F421" s="22" t="s">
        <v>105</v>
      </c>
      <c r="G421" s="31" t="s">
        <v>8</v>
      </c>
      <c r="H421" s="32">
        <v>64.145797178050699</v>
      </c>
      <c r="I421" s="19">
        <v>7</v>
      </c>
    </row>
    <row r="422" spans="1:9" x14ac:dyDescent="0.2">
      <c r="A422" s="27">
        <v>3</v>
      </c>
      <c r="B422" s="24" t="s">
        <v>27</v>
      </c>
      <c r="C422" s="27" t="s">
        <v>36</v>
      </c>
      <c r="D422" s="24" t="s">
        <v>48</v>
      </c>
      <c r="E422" s="30" t="s">
        <v>108</v>
      </c>
      <c r="F422" s="22" t="s">
        <v>105</v>
      </c>
      <c r="G422" s="31" t="s">
        <v>9</v>
      </c>
      <c r="H422" s="32">
        <v>65.559647600483146</v>
      </c>
      <c r="I422" s="19">
        <v>5</v>
      </c>
    </row>
    <row r="423" spans="1:9" x14ac:dyDescent="0.2">
      <c r="A423" s="27">
        <v>3</v>
      </c>
      <c r="B423" s="24" t="s">
        <v>27</v>
      </c>
      <c r="C423" s="27" t="s">
        <v>36</v>
      </c>
      <c r="D423" s="24" t="s">
        <v>48</v>
      </c>
      <c r="E423" s="30" t="s">
        <v>108</v>
      </c>
      <c r="F423" s="22" t="s">
        <v>105</v>
      </c>
      <c r="G423" s="31" t="s">
        <v>10</v>
      </c>
      <c r="H423" s="32">
        <v>34.038393965871009</v>
      </c>
      <c r="I423" s="19">
        <v>14</v>
      </c>
    </row>
    <row r="424" spans="1:9" x14ac:dyDescent="0.2">
      <c r="A424" s="27">
        <v>3</v>
      </c>
      <c r="B424" s="24" t="s">
        <v>27</v>
      </c>
      <c r="C424" s="27" t="s">
        <v>36</v>
      </c>
      <c r="D424" s="24" t="s">
        <v>48</v>
      </c>
      <c r="E424" s="30" t="s">
        <v>108</v>
      </c>
      <c r="F424" s="22" t="s">
        <v>105</v>
      </c>
      <c r="G424" s="31" t="s">
        <v>11</v>
      </c>
      <c r="H424" s="32">
        <v>32.655180530785785</v>
      </c>
      <c r="I424" s="19">
        <v>15</v>
      </c>
    </row>
    <row r="425" spans="1:9" x14ac:dyDescent="0.2">
      <c r="A425" s="27">
        <v>3</v>
      </c>
      <c r="B425" s="24" t="s">
        <v>27</v>
      </c>
      <c r="C425" s="27" t="s">
        <v>36</v>
      </c>
      <c r="D425" s="24" t="s">
        <v>48</v>
      </c>
      <c r="E425" s="30" t="s">
        <v>108</v>
      </c>
      <c r="F425" s="22" t="s">
        <v>105</v>
      </c>
      <c r="G425" s="31" t="s">
        <v>12</v>
      </c>
      <c r="H425" s="32">
        <v>80.624708189636593</v>
      </c>
      <c r="I425" s="19">
        <v>2</v>
      </c>
    </row>
    <row r="426" spans="1:9" x14ac:dyDescent="0.2">
      <c r="A426" s="27">
        <v>3</v>
      </c>
      <c r="B426" s="24" t="s">
        <v>27</v>
      </c>
      <c r="C426" s="27" t="s">
        <v>36</v>
      </c>
      <c r="D426" s="24" t="s">
        <v>48</v>
      </c>
      <c r="E426" s="30" t="s">
        <v>108</v>
      </c>
      <c r="F426" s="22" t="s">
        <v>105</v>
      </c>
      <c r="G426" s="31" t="s">
        <v>13</v>
      </c>
      <c r="H426" s="32">
        <v>65.448597034190968</v>
      </c>
      <c r="I426" s="19">
        <v>6</v>
      </c>
    </row>
    <row r="427" spans="1:9" x14ac:dyDescent="0.2">
      <c r="A427" s="27">
        <v>3</v>
      </c>
      <c r="B427" s="24" t="s">
        <v>27</v>
      </c>
      <c r="C427" s="27" t="s">
        <v>36</v>
      </c>
      <c r="D427" s="24" t="s">
        <v>48</v>
      </c>
      <c r="E427" s="30" t="s">
        <v>108</v>
      </c>
      <c r="F427" s="22" t="s">
        <v>105</v>
      </c>
      <c r="G427" s="31" t="s">
        <v>14</v>
      </c>
      <c r="H427" s="32">
        <v>72.127310109162039</v>
      </c>
      <c r="I427" s="19">
        <v>3</v>
      </c>
    </row>
    <row r="428" spans="1:9" x14ac:dyDescent="0.2">
      <c r="A428" s="27">
        <v>3</v>
      </c>
      <c r="B428" s="24" t="s">
        <v>27</v>
      </c>
      <c r="C428" s="27" t="s">
        <v>36</v>
      </c>
      <c r="D428" s="24" t="s">
        <v>48</v>
      </c>
      <c r="E428" s="30" t="s">
        <v>108</v>
      </c>
      <c r="F428" s="22" t="s">
        <v>105</v>
      </c>
      <c r="G428" s="31" t="s">
        <v>15</v>
      </c>
      <c r="H428" s="32">
        <v>37.858249985228184</v>
      </c>
      <c r="I428" s="19">
        <v>13</v>
      </c>
    </row>
    <row r="429" spans="1:9" x14ac:dyDescent="0.2">
      <c r="A429" s="27">
        <v>3</v>
      </c>
      <c r="B429" s="24" t="s">
        <v>27</v>
      </c>
      <c r="C429" s="27" t="s">
        <v>36</v>
      </c>
      <c r="D429" s="24" t="s">
        <v>48</v>
      </c>
      <c r="E429" s="30" t="s">
        <v>108</v>
      </c>
      <c r="F429" s="22" t="s">
        <v>105</v>
      </c>
      <c r="G429" s="31" t="s">
        <v>16</v>
      </c>
      <c r="H429" s="32">
        <v>69.703114989243758</v>
      </c>
      <c r="I429" s="19">
        <v>4</v>
      </c>
    </row>
    <row r="430" spans="1:9" x14ac:dyDescent="0.2">
      <c r="A430" s="27">
        <v>3</v>
      </c>
      <c r="B430" s="24" t="s">
        <v>27</v>
      </c>
      <c r="C430" s="27" t="s">
        <v>36</v>
      </c>
      <c r="D430" s="24" t="s">
        <v>48</v>
      </c>
      <c r="E430" s="30" t="s">
        <v>108</v>
      </c>
      <c r="F430" s="22" t="s">
        <v>105</v>
      </c>
      <c r="G430" s="31" t="s">
        <v>17</v>
      </c>
      <c r="H430" s="32">
        <v>11.224495335233826</v>
      </c>
      <c r="I430" s="19">
        <v>17</v>
      </c>
    </row>
    <row r="431" spans="1:9" x14ac:dyDescent="0.2">
      <c r="A431" s="27">
        <v>3</v>
      </c>
      <c r="B431" s="24" t="s">
        <v>27</v>
      </c>
      <c r="C431" s="27" t="s">
        <v>36</v>
      </c>
      <c r="D431" s="24" t="s">
        <v>48</v>
      </c>
      <c r="E431" s="30" t="s">
        <v>108</v>
      </c>
      <c r="F431" s="22" t="s">
        <v>105</v>
      </c>
      <c r="G431" s="31" t="s">
        <v>18</v>
      </c>
      <c r="H431" s="32">
        <v>44.202018925410293</v>
      </c>
      <c r="I431" s="19">
        <v>12</v>
      </c>
    </row>
    <row r="432" spans="1:9" x14ac:dyDescent="0.2">
      <c r="A432" s="27">
        <v>3</v>
      </c>
      <c r="B432" s="24" t="s">
        <v>27</v>
      </c>
      <c r="C432" s="27" t="s">
        <v>36</v>
      </c>
      <c r="D432" s="24" t="s">
        <v>48</v>
      </c>
      <c r="E432" s="30" t="s">
        <v>108</v>
      </c>
      <c r="F432" s="22" t="s">
        <v>105</v>
      </c>
      <c r="G432" s="31" t="s">
        <v>19</v>
      </c>
      <c r="H432" s="32">
        <v>31.831724443979198</v>
      </c>
      <c r="I432" s="19">
        <v>16</v>
      </c>
    </row>
    <row r="433" spans="1:9" x14ac:dyDescent="0.2">
      <c r="A433" s="27">
        <v>3</v>
      </c>
      <c r="B433" s="24" t="s">
        <v>27</v>
      </c>
      <c r="C433" s="27" t="s">
        <v>36</v>
      </c>
      <c r="D433" s="24" t="s">
        <v>48</v>
      </c>
      <c r="E433" s="30" t="s">
        <v>108</v>
      </c>
      <c r="F433" s="22" t="s">
        <v>105</v>
      </c>
      <c r="G433" s="31" t="s">
        <v>2</v>
      </c>
      <c r="H433" s="32">
        <v>53.607209335579498</v>
      </c>
      <c r="I433" s="28" t="s">
        <v>168</v>
      </c>
    </row>
    <row r="434" spans="1:9" x14ac:dyDescent="0.2">
      <c r="A434" s="27">
        <v>3</v>
      </c>
      <c r="B434" s="24" t="s">
        <v>27</v>
      </c>
      <c r="C434" s="27" t="s">
        <v>36</v>
      </c>
      <c r="D434" s="24" t="s">
        <v>48</v>
      </c>
      <c r="E434" s="30" t="s">
        <v>109</v>
      </c>
      <c r="F434" s="22" t="s">
        <v>106</v>
      </c>
      <c r="G434" s="31" t="s">
        <v>3</v>
      </c>
      <c r="H434" s="32">
        <v>5.3282992430544178</v>
      </c>
      <c r="I434" s="19">
        <v>17</v>
      </c>
    </row>
    <row r="435" spans="1:9" x14ac:dyDescent="0.2">
      <c r="A435" s="27">
        <v>3</v>
      </c>
      <c r="B435" s="24" t="s">
        <v>27</v>
      </c>
      <c r="C435" s="27" t="s">
        <v>36</v>
      </c>
      <c r="D435" s="24" t="s">
        <v>48</v>
      </c>
      <c r="E435" s="30" t="s">
        <v>109</v>
      </c>
      <c r="F435" s="22" t="s">
        <v>106</v>
      </c>
      <c r="G435" s="31" t="s">
        <v>4</v>
      </c>
      <c r="H435" s="32">
        <v>76.098575148234389</v>
      </c>
      <c r="I435" s="19">
        <v>5</v>
      </c>
    </row>
    <row r="436" spans="1:9" x14ac:dyDescent="0.2">
      <c r="A436" s="27">
        <v>3</v>
      </c>
      <c r="B436" s="24" t="s">
        <v>27</v>
      </c>
      <c r="C436" s="27" t="s">
        <v>36</v>
      </c>
      <c r="D436" s="24" t="s">
        <v>48</v>
      </c>
      <c r="E436" s="30" t="s">
        <v>109</v>
      </c>
      <c r="F436" s="22" t="s">
        <v>106</v>
      </c>
      <c r="G436" s="31" t="s">
        <v>5</v>
      </c>
      <c r="H436" s="32">
        <v>58.497482344164453</v>
      </c>
      <c r="I436" s="19">
        <v>9</v>
      </c>
    </row>
    <row r="437" spans="1:9" x14ac:dyDescent="0.2">
      <c r="A437" s="27">
        <v>3</v>
      </c>
      <c r="B437" s="24" t="s">
        <v>27</v>
      </c>
      <c r="C437" s="27" t="s">
        <v>36</v>
      </c>
      <c r="D437" s="24" t="s">
        <v>48</v>
      </c>
      <c r="E437" s="30" t="s">
        <v>109</v>
      </c>
      <c r="F437" s="22" t="s">
        <v>106</v>
      </c>
      <c r="G437" s="31" t="s">
        <v>6</v>
      </c>
      <c r="H437" s="32">
        <v>25.693940111229775</v>
      </c>
      <c r="I437" s="19">
        <v>14</v>
      </c>
    </row>
    <row r="438" spans="1:9" x14ac:dyDescent="0.2">
      <c r="A438" s="27">
        <v>3</v>
      </c>
      <c r="B438" s="24" t="s">
        <v>27</v>
      </c>
      <c r="C438" s="27" t="s">
        <v>36</v>
      </c>
      <c r="D438" s="24" t="s">
        <v>48</v>
      </c>
      <c r="E438" s="30" t="s">
        <v>109</v>
      </c>
      <c r="F438" s="22" t="s">
        <v>106</v>
      </c>
      <c r="G438" s="31" t="s">
        <v>7</v>
      </c>
      <c r="H438" s="32">
        <v>0</v>
      </c>
      <c r="I438" s="19">
        <v>18</v>
      </c>
    </row>
    <row r="439" spans="1:9" x14ac:dyDescent="0.2">
      <c r="A439" s="27">
        <v>3</v>
      </c>
      <c r="B439" s="24" t="s">
        <v>27</v>
      </c>
      <c r="C439" s="27" t="s">
        <v>36</v>
      </c>
      <c r="D439" s="24" t="s">
        <v>48</v>
      </c>
      <c r="E439" s="30" t="s">
        <v>109</v>
      </c>
      <c r="F439" s="22" t="s">
        <v>106</v>
      </c>
      <c r="G439" s="31" t="s">
        <v>8</v>
      </c>
      <c r="H439" s="32">
        <v>59.355998953511126</v>
      </c>
      <c r="I439" s="19">
        <v>8</v>
      </c>
    </row>
    <row r="440" spans="1:9" x14ac:dyDescent="0.2">
      <c r="A440" s="27">
        <v>3</v>
      </c>
      <c r="B440" s="24" t="s">
        <v>27</v>
      </c>
      <c r="C440" s="27" t="s">
        <v>36</v>
      </c>
      <c r="D440" s="24" t="s">
        <v>48</v>
      </c>
      <c r="E440" s="30" t="s">
        <v>109</v>
      </c>
      <c r="F440" s="22" t="s">
        <v>106</v>
      </c>
      <c r="G440" s="31" t="s">
        <v>9</v>
      </c>
      <c r="H440" s="32">
        <v>100</v>
      </c>
      <c r="I440" s="19">
        <v>1</v>
      </c>
    </row>
    <row r="441" spans="1:9" x14ac:dyDescent="0.2">
      <c r="A441" s="27">
        <v>3</v>
      </c>
      <c r="B441" s="24" t="s">
        <v>27</v>
      </c>
      <c r="C441" s="27" t="s">
        <v>36</v>
      </c>
      <c r="D441" s="24" t="s">
        <v>48</v>
      </c>
      <c r="E441" s="30" t="s">
        <v>109</v>
      </c>
      <c r="F441" s="22" t="s">
        <v>106</v>
      </c>
      <c r="G441" s="31" t="s">
        <v>10</v>
      </c>
      <c r="H441" s="32">
        <v>52.882351346181757</v>
      </c>
      <c r="I441" s="19">
        <v>10</v>
      </c>
    </row>
    <row r="442" spans="1:9" x14ac:dyDescent="0.2">
      <c r="A442" s="27">
        <v>3</v>
      </c>
      <c r="B442" s="24" t="s">
        <v>27</v>
      </c>
      <c r="C442" s="27" t="s">
        <v>36</v>
      </c>
      <c r="D442" s="24" t="s">
        <v>48</v>
      </c>
      <c r="E442" s="30" t="s">
        <v>109</v>
      </c>
      <c r="F442" s="22" t="s">
        <v>106</v>
      </c>
      <c r="G442" s="31" t="s">
        <v>11</v>
      </c>
      <c r="H442" s="32">
        <v>68.123714331987671</v>
      </c>
      <c r="I442" s="19">
        <v>6</v>
      </c>
    </row>
    <row r="443" spans="1:9" x14ac:dyDescent="0.2">
      <c r="A443" s="27">
        <v>3</v>
      </c>
      <c r="B443" s="24" t="s">
        <v>27</v>
      </c>
      <c r="C443" s="27" t="s">
        <v>36</v>
      </c>
      <c r="D443" s="24" t="s">
        <v>48</v>
      </c>
      <c r="E443" s="30" t="s">
        <v>109</v>
      </c>
      <c r="F443" s="22" t="s">
        <v>106</v>
      </c>
      <c r="G443" s="31" t="s">
        <v>12</v>
      </c>
      <c r="H443" s="32">
        <v>49.591261085050689</v>
      </c>
      <c r="I443" s="19">
        <v>11</v>
      </c>
    </row>
    <row r="444" spans="1:9" x14ac:dyDescent="0.2">
      <c r="A444" s="27">
        <v>3</v>
      </c>
      <c r="B444" s="24" t="s">
        <v>27</v>
      </c>
      <c r="C444" s="27" t="s">
        <v>36</v>
      </c>
      <c r="D444" s="24" t="s">
        <v>48</v>
      </c>
      <c r="E444" s="30" t="s">
        <v>109</v>
      </c>
      <c r="F444" s="22" t="s">
        <v>106</v>
      </c>
      <c r="G444" s="31" t="s">
        <v>13</v>
      </c>
      <c r="H444" s="32">
        <v>9.0681778708641936</v>
      </c>
      <c r="I444" s="19">
        <v>16</v>
      </c>
    </row>
    <row r="445" spans="1:9" x14ac:dyDescent="0.2">
      <c r="A445" s="27">
        <v>3</v>
      </c>
      <c r="B445" s="24" t="s">
        <v>27</v>
      </c>
      <c r="C445" s="27" t="s">
        <v>36</v>
      </c>
      <c r="D445" s="24" t="s">
        <v>48</v>
      </c>
      <c r="E445" s="30" t="s">
        <v>109</v>
      </c>
      <c r="F445" s="22" t="s">
        <v>106</v>
      </c>
      <c r="G445" s="31" t="s">
        <v>14</v>
      </c>
      <c r="H445" s="32">
        <v>76.4497498466541</v>
      </c>
      <c r="I445" s="19">
        <v>4</v>
      </c>
    </row>
    <row r="446" spans="1:9" x14ac:dyDescent="0.2">
      <c r="A446" s="27">
        <v>3</v>
      </c>
      <c r="B446" s="24" t="s">
        <v>27</v>
      </c>
      <c r="C446" s="27" t="s">
        <v>36</v>
      </c>
      <c r="D446" s="24" t="s">
        <v>48</v>
      </c>
      <c r="E446" s="30" t="s">
        <v>109</v>
      </c>
      <c r="F446" s="22" t="s">
        <v>106</v>
      </c>
      <c r="G446" s="31" t="s">
        <v>15</v>
      </c>
      <c r="H446" s="32">
        <v>94.436827028140115</v>
      </c>
      <c r="I446" s="19">
        <v>3</v>
      </c>
    </row>
    <row r="447" spans="1:9" x14ac:dyDescent="0.2">
      <c r="A447" s="27">
        <v>3</v>
      </c>
      <c r="B447" s="24" t="s">
        <v>27</v>
      </c>
      <c r="C447" s="27" t="s">
        <v>36</v>
      </c>
      <c r="D447" s="24" t="s">
        <v>48</v>
      </c>
      <c r="E447" s="30" t="s">
        <v>109</v>
      </c>
      <c r="F447" s="22" t="s">
        <v>106</v>
      </c>
      <c r="G447" s="31" t="s">
        <v>16</v>
      </c>
      <c r="H447" s="32">
        <v>21.755316537235664</v>
      </c>
      <c r="I447" s="19">
        <v>15</v>
      </c>
    </row>
    <row r="448" spans="1:9" x14ac:dyDescent="0.2">
      <c r="A448" s="27">
        <v>3</v>
      </c>
      <c r="B448" s="24" t="s">
        <v>27</v>
      </c>
      <c r="C448" s="27" t="s">
        <v>36</v>
      </c>
      <c r="D448" s="24" t="s">
        <v>48</v>
      </c>
      <c r="E448" s="30" t="s">
        <v>109</v>
      </c>
      <c r="F448" s="22" t="s">
        <v>106</v>
      </c>
      <c r="G448" s="31" t="s">
        <v>17</v>
      </c>
      <c r="H448" s="32">
        <v>97.874557642263483</v>
      </c>
      <c r="I448" s="19">
        <v>2</v>
      </c>
    </row>
    <row r="449" spans="1:9" x14ac:dyDescent="0.2">
      <c r="A449" s="27">
        <v>3</v>
      </c>
      <c r="B449" s="24" t="s">
        <v>27</v>
      </c>
      <c r="C449" s="27" t="s">
        <v>36</v>
      </c>
      <c r="D449" s="24" t="s">
        <v>48</v>
      </c>
      <c r="E449" s="30" t="s">
        <v>109</v>
      </c>
      <c r="F449" s="22" t="s">
        <v>106</v>
      </c>
      <c r="G449" s="31" t="s">
        <v>18</v>
      </c>
      <c r="H449" s="32">
        <v>40.788076475765287</v>
      </c>
      <c r="I449" s="19">
        <v>13</v>
      </c>
    </row>
    <row r="450" spans="1:9" x14ac:dyDescent="0.2">
      <c r="A450" s="27">
        <v>3</v>
      </c>
      <c r="B450" s="24" t="s">
        <v>27</v>
      </c>
      <c r="C450" s="27" t="s">
        <v>36</v>
      </c>
      <c r="D450" s="24" t="s">
        <v>48</v>
      </c>
      <c r="E450" s="30" t="s">
        <v>109</v>
      </c>
      <c r="F450" s="22" t="s">
        <v>106</v>
      </c>
      <c r="G450" s="31" t="s">
        <v>19</v>
      </c>
      <c r="H450" s="32">
        <v>60.664842883765679</v>
      </c>
      <c r="I450" s="19">
        <v>7</v>
      </c>
    </row>
    <row r="451" spans="1:9" x14ac:dyDescent="0.2">
      <c r="A451" s="27">
        <v>3</v>
      </c>
      <c r="B451" s="24" t="s">
        <v>27</v>
      </c>
      <c r="C451" s="27" t="s">
        <v>36</v>
      </c>
      <c r="D451" s="24" t="s">
        <v>48</v>
      </c>
      <c r="E451" s="30" t="s">
        <v>109</v>
      </c>
      <c r="F451" s="22" t="s">
        <v>106</v>
      </c>
      <c r="G451" s="31" t="s">
        <v>2</v>
      </c>
      <c r="H451" s="32">
        <v>46.688060573238467</v>
      </c>
      <c r="I451" s="28" t="s">
        <v>168</v>
      </c>
    </row>
    <row r="452" spans="1:9" x14ac:dyDescent="0.2">
      <c r="A452" s="27">
        <v>3</v>
      </c>
      <c r="B452" s="24" t="s">
        <v>27</v>
      </c>
      <c r="C452" s="27" t="s">
        <v>36</v>
      </c>
      <c r="D452" s="24" t="s">
        <v>48</v>
      </c>
      <c r="E452" s="30" t="s">
        <v>110</v>
      </c>
      <c r="F452" s="22" t="s">
        <v>140</v>
      </c>
      <c r="G452" s="31" t="s">
        <v>3</v>
      </c>
      <c r="H452" s="32">
        <v>36.95652173913043</v>
      </c>
      <c r="I452" s="19">
        <v>12</v>
      </c>
    </row>
    <row r="453" spans="1:9" x14ac:dyDescent="0.2">
      <c r="A453" s="27">
        <v>3</v>
      </c>
      <c r="B453" s="24" t="s">
        <v>27</v>
      </c>
      <c r="C453" s="27" t="s">
        <v>36</v>
      </c>
      <c r="D453" s="24" t="s">
        <v>48</v>
      </c>
      <c r="E453" s="30" t="s">
        <v>110</v>
      </c>
      <c r="F453" s="22" t="s">
        <v>140</v>
      </c>
      <c r="G453" s="31" t="s">
        <v>4</v>
      </c>
      <c r="H453" s="32">
        <v>63.04347826086957</v>
      </c>
      <c r="I453" s="19">
        <v>7</v>
      </c>
    </row>
    <row r="454" spans="1:9" x14ac:dyDescent="0.2">
      <c r="A454" s="27">
        <v>3</v>
      </c>
      <c r="B454" s="24" t="s">
        <v>27</v>
      </c>
      <c r="C454" s="27" t="s">
        <v>36</v>
      </c>
      <c r="D454" s="24" t="s">
        <v>48</v>
      </c>
      <c r="E454" s="30" t="s">
        <v>110</v>
      </c>
      <c r="F454" s="22" t="s">
        <v>140</v>
      </c>
      <c r="G454" s="31" t="s">
        <v>5</v>
      </c>
      <c r="H454" s="32">
        <v>26.086956521739129</v>
      </c>
      <c r="I454" s="19">
        <v>15</v>
      </c>
    </row>
    <row r="455" spans="1:9" x14ac:dyDescent="0.2">
      <c r="A455" s="27">
        <v>3</v>
      </c>
      <c r="B455" s="24" t="s">
        <v>27</v>
      </c>
      <c r="C455" s="27" t="s">
        <v>36</v>
      </c>
      <c r="D455" s="24" t="s">
        <v>48</v>
      </c>
      <c r="E455" s="30" t="s">
        <v>110</v>
      </c>
      <c r="F455" s="22" t="s">
        <v>140</v>
      </c>
      <c r="G455" s="31" t="s">
        <v>6</v>
      </c>
      <c r="H455" s="32">
        <v>65.217391304347828</v>
      </c>
      <c r="I455" s="19">
        <v>4</v>
      </c>
    </row>
    <row r="456" spans="1:9" x14ac:dyDescent="0.2">
      <c r="A456" s="27">
        <v>3</v>
      </c>
      <c r="B456" s="24" t="s">
        <v>27</v>
      </c>
      <c r="C456" s="27" t="s">
        <v>36</v>
      </c>
      <c r="D456" s="24" t="s">
        <v>48</v>
      </c>
      <c r="E456" s="30" t="s">
        <v>110</v>
      </c>
      <c r="F456" s="22" t="s">
        <v>140</v>
      </c>
      <c r="G456" s="31" t="s">
        <v>7</v>
      </c>
      <c r="H456" s="32">
        <v>0</v>
      </c>
      <c r="I456" s="19">
        <v>18</v>
      </c>
    </row>
    <row r="457" spans="1:9" x14ac:dyDescent="0.2">
      <c r="A457" s="27">
        <v>3</v>
      </c>
      <c r="B457" s="24" t="s">
        <v>27</v>
      </c>
      <c r="C457" s="27" t="s">
        <v>36</v>
      </c>
      <c r="D457" s="24" t="s">
        <v>48</v>
      </c>
      <c r="E457" s="30" t="s">
        <v>110</v>
      </c>
      <c r="F457" s="22" t="s">
        <v>140</v>
      </c>
      <c r="G457" s="31" t="s">
        <v>8</v>
      </c>
      <c r="H457" s="32">
        <v>95.652173913043484</v>
      </c>
      <c r="I457" s="19">
        <v>2</v>
      </c>
    </row>
    <row r="458" spans="1:9" x14ac:dyDescent="0.2">
      <c r="A458" s="27">
        <v>3</v>
      </c>
      <c r="B458" s="24" t="s">
        <v>27</v>
      </c>
      <c r="C458" s="27" t="s">
        <v>36</v>
      </c>
      <c r="D458" s="24" t="s">
        <v>48</v>
      </c>
      <c r="E458" s="30" t="s">
        <v>110</v>
      </c>
      <c r="F458" s="22" t="s">
        <v>140</v>
      </c>
      <c r="G458" s="31" t="s">
        <v>9</v>
      </c>
      <c r="H458" s="32">
        <v>28.260869565217391</v>
      </c>
      <c r="I458" s="19">
        <v>14</v>
      </c>
    </row>
    <row r="459" spans="1:9" x14ac:dyDescent="0.2">
      <c r="A459" s="27">
        <v>3</v>
      </c>
      <c r="B459" s="24" t="s">
        <v>27</v>
      </c>
      <c r="C459" s="27" t="s">
        <v>36</v>
      </c>
      <c r="D459" s="24" t="s">
        <v>48</v>
      </c>
      <c r="E459" s="30" t="s">
        <v>110</v>
      </c>
      <c r="F459" s="22" t="s">
        <v>140</v>
      </c>
      <c r="G459" s="31" t="s">
        <v>10</v>
      </c>
      <c r="H459" s="32">
        <v>8.695652173913043</v>
      </c>
      <c r="I459" s="19">
        <v>16</v>
      </c>
    </row>
    <row r="460" spans="1:9" x14ac:dyDescent="0.2">
      <c r="A460" s="27">
        <v>3</v>
      </c>
      <c r="B460" s="24" t="s">
        <v>27</v>
      </c>
      <c r="C460" s="27" t="s">
        <v>36</v>
      </c>
      <c r="D460" s="24" t="s">
        <v>48</v>
      </c>
      <c r="E460" s="30" t="s">
        <v>110</v>
      </c>
      <c r="F460" s="22" t="s">
        <v>140</v>
      </c>
      <c r="G460" s="31" t="s">
        <v>11</v>
      </c>
      <c r="H460" s="32">
        <v>100</v>
      </c>
      <c r="I460" s="19">
        <v>1</v>
      </c>
    </row>
    <row r="461" spans="1:9" x14ac:dyDescent="0.2">
      <c r="A461" s="27">
        <v>3</v>
      </c>
      <c r="B461" s="24" t="s">
        <v>27</v>
      </c>
      <c r="C461" s="27" t="s">
        <v>36</v>
      </c>
      <c r="D461" s="24" t="s">
        <v>48</v>
      </c>
      <c r="E461" s="30" t="s">
        <v>110</v>
      </c>
      <c r="F461" s="22" t="s">
        <v>140</v>
      </c>
      <c r="G461" s="31" t="s">
        <v>12</v>
      </c>
      <c r="H461" s="32">
        <v>73.91304347826086</v>
      </c>
      <c r="I461" s="19">
        <v>3</v>
      </c>
    </row>
    <row r="462" spans="1:9" x14ac:dyDescent="0.2">
      <c r="A462" s="27">
        <v>3</v>
      </c>
      <c r="B462" s="24" t="s">
        <v>27</v>
      </c>
      <c r="C462" s="27" t="s">
        <v>36</v>
      </c>
      <c r="D462" s="24" t="s">
        <v>48</v>
      </c>
      <c r="E462" s="30" t="s">
        <v>110</v>
      </c>
      <c r="F462" s="22" t="s">
        <v>140</v>
      </c>
      <c r="G462" s="31" t="s">
        <v>13</v>
      </c>
      <c r="H462" s="32">
        <v>8.695652173913043</v>
      </c>
      <c r="I462" s="19">
        <v>16</v>
      </c>
    </row>
    <row r="463" spans="1:9" x14ac:dyDescent="0.2">
      <c r="A463" s="27">
        <v>3</v>
      </c>
      <c r="B463" s="24" t="s">
        <v>27</v>
      </c>
      <c r="C463" s="27" t="s">
        <v>36</v>
      </c>
      <c r="D463" s="24" t="s">
        <v>48</v>
      </c>
      <c r="E463" s="30" t="s">
        <v>110</v>
      </c>
      <c r="F463" s="22" t="s">
        <v>140</v>
      </c>
      <c r="G463" s="31" t="s">
        <v>14</v>
      </c>
      <c r="H463" s="32">
        <v>56.521739130434781</v>
      </c>
      <c r="I463" s="19">
        <v>8</v>
      </c>
    </row>
    <row r="464" spans="1:9" x14ac:dyDescent="0.2">
      <c r="A464" s="27">
        <v>3</v>
      </c>
      <c r="B464" s="24" t="s">
        <v>27</v>
      </c>
      <c r="C464" s="27" t="s">
        <v>36</v>
      </c>
      <c r="D464" s="24" t="s">
        <v>48</v>
      </c>
      <c r="E464" s="30" t="s">
        <v>110</v>
      </c>
      <c r="F464" s="22" t="s">
        <v>140</v>
      </c>
      <c r="G464" s="31" t="s">
        <v>15</v>
      </c>
      <c r="H464" s="32">
        <v>65.217391304347828</v>
      </c>
      <c r="I464" s="19">
        <v>4</v>
      </c>
    </row>
    <row r="465" spans="1:9" x14ac:dyDescent="0.2">
      <c r="A465" s="27">
        <v>3</v>
      </c>
      <c r="B465" s="24" t="s">
        <v>27</v>
      </c>
      <c r="C465" s="27" t="s">
        <v>36</v>
      </c>
      <c r="D465" s="24" t="s">
        <v>48</v>
      </c>
      <c r="E465" s="30" t="s">
        <v>110</v>
      </c>
      <c r="F465" s="22" t="s">
        <v>140</v>
      </c>
      <c r="G465" s="31" t="s">
        <v>16</v>
      </c>
      <c r="H465" s="32">
        <v>39.130434782608695</v>
      </c>
      <c r="I465" s="19">
        <v>11</v>
      </c>
    </row>
    <row r="466" spans="1:9" x14ac:dyDescent="0.2">
      <c r="A466" s="27">
        <v>3</v>
      </c>
      <c r="B466" s="24" t="s">
        <v>27</v>
      </c>
      <c r="C466" s="27" t="s">
        <v>36</v>
      </c>
      <c r="D466" s="24" t="s">
        <v>48</v>
      </c>
      <c r="E466" s="30" t="s">
        <v>110</v>
      </c>
      <c r="F466" s="22" t="s">
        <v>140</v>
      </c>
      <c r="G466" s="31" t="s">
        <v>17</v>
      </c>
      <c r="H466" s="32">
        <v>65.217391304347828</v>
      </c>
      <c r="I466" s="19">
        <v>4</v>
      </c>
    </row>
    <row r="467" spans="1:9" x14ac:dyDescent="0.2">
      <c r="A467" s="27">
        <v>3</v>
      </c>
      <c r="B467" s="24" t="s">
        <v>27</v>
      </c>
      <c r="C467" s="27" t="s">
        <v>36</v>
      </c>
      <c r="D467" s="24" t="s">
        <v>48</v>
      </c>
      <c r="E467" s="30" t="s">
        <v>110</v>
      </c>
      <c r="F467" s="22" t="s">
        <v>140</v>
      </c>
      <c r="G467" s="31" t="s">
        <v>18</v>
      </c>
      <c r="H467" s="32">
        <v>45.652173913043477</v>
      </c>
      <c r="I467" s="19">
        <v>10</v>
      </c>
    </row>
    <row r="468" spans="1:9" x14ac:dyDescent="0.2">
      <c r="A468" s="27">
        <v>3</v>
      </c>
      <c r="B468" s="24" t="s">
        <v>27</v>
      </c>
      <c r="C468" s="27" t="s">
        <v>36</v>
      </c>
      <c r="D468" s="24" t="s">
        <v>48</v>
      </c>
      <c r="E468" s="30" t="s">
        <v>110</v>
      </c>
      <c r="F468" s="22" t="s">
        <v>140</v>
      </c>
      <c r="G468" s="31" t="s">
        <v>19</v>
      </c>
      <c r="H468" s="32">
        <v>36.95652173913043</v>
      </c>
      <c r="I468" s="19">
        <v>12</v>
      </c>
    </row>
    <row r="469" spans="1:9" x14ac:dyDescent="0.2">
      <c r="A469" s="27">
        <v>3</v>
      </c>
      <c r="B469" s="24" t="s">
        <v>27</v>
      </c>
      <c r="C469" s="27" t="s">
        <v>36</v>
      </c>
      <c r="D469" s="24" t="s">
        <v>48</v>
      </c>
      <c r="E469" s="30" t="s">
        <v>110</v>
      </c>
      <c r="F469" s="22" t="s">
        <v>140</v>
      </c>
      <c r="G469" s="31" t="s">
        <v>2</v>
      </c>
      <c r="H469" s="32">
        <v>56.521739130434781</v>
      </c>
      <c r="I469" s="28" t="s">
        <v>168</v>
      </c>
    </row>
    <row r="470" spans="1:9" x14ac:dyDescent="0.2">
      <c r="A470" s="27">
        <v>3</v>
      </c>
      <c r="B470" s="24" t="s">
        <v>27</v>
      </c>
      <c r="C470" s="27" t="s">
        <v>37</v>
      </c>
      <c r="D470" s="24" t="s">
        <v>47</v>
      </c>
      <c r="E470" s="30" t="s">
        <v>111</v>
      </c>
      <c r="F470" s="22" t="s">
        <v>107</v>
      </c>
      <c r="G470" s="31" t="s">
        <v>3</v>
      </c>
      <c r="H470" s="32">
        <v>22.402762871602409</v>
      </c>
      <c r="I470" s="19">
        <v>12</v>
      </c>
    </row>
    <row r="471" spans="1:9" x14ac:dyDescent="0.2">
      <c r="A471" s="27">
        <v>3</v>
      </c>
      <c r="B471" s="24" t="s">
        <v>27</v>
      </c>
      <c r="C471" s="27" t="s">
        <v>37</v>
      </c>
      <c r="D471" s="24" t="s">
        <v>47</v>
      </c>
      <c r="E471" s="30" t="s">
        <v>111</v>
      </c>
      <c r="F471" s="22" t="s">
        <v>107</v>
      </c>
      <c r="G471" s="31" t="s">
        <v>4</v>
      </c>
      <c r="H471" s="32">
        <v>44.25415237194354</v>
      </c>
      <c r="I471" s="19">
        <v>6</v>
      </c>
    </row>
    <row r="472" spans="1:9" x14ac:dyDescent="0.2">
      <c r="A472" s="27">
        <v>3</v>
      </c>
      <c r="B472" s="24" t="s">
        <v>27</v>
      </c>
      <c r="C472" s="27" t="s">
        <v>37</v>
      </c>
      <c r="D472" s="24" t="s">
        <v>47</v>
      </c>
      <c r="E472" s="30" t="s">
        <v>111</v>
      </c>
      <c r="F472" s="22" t="s">
        <v>107</v>
      </c>
      <c r="G472" s="31" t="s">
        <v>5</v>
      </c>
      <c r="H472" s="32">
        <v>55.844766355275134</v>
      </c>
      <c r="I472" s="19">
        <v>4</v>
      </c>
    </row>
    <row r="473" spans="1:9" x14ac:dyDescent="0.2">
      <c r="A473" s="27">
        <v>3</v>
      </c>
      <c r="B473" s="24" t="s">
        <v>27</v>
      </c>
      <c r="C473" s="27" t="s">
        <v>37</v>
      </c>
      <c r="D473" s="24" t="s">
        <v>47</v>
      </c>
      <c r="E473" s="30" t="s">
        <v>111</v>
      </c>
      <c r="F473" s="22" t="s">
        <v>107</v>
      </c>
      <c r="G473" s="31" t="s">
        <v>6</v>
      </c>
      <c r="H473" s="32">
        <v>21.394230821282612</v>
      </c>
      <c r="I473" s="19">
        <v>14</v>
      </c>
    </row>
    <row r="474" spans="1:9" x14ac:dyDescent="0.2">
      <c r="A474" s="27">
        <v>3</v>
      </c>
      <c r="B474" s="24" t="s">
        <v>27</v>
      </c>
      <c r="C474" s="27" t="s">
        <v>37</v>
      </c>
      <c r="D474" s="24" t="s">
        <v>47</v>
      </c>
      <c r="E474" s="30" t="s">
        <v>111</v>
      </c>
      <c r="F474" s="22" t="s">
        <v>107</v>
      </c>
      <c r="G474" s="31" t="s">
        <v>7</v>
      </c>
      <c r="H474" s="32">
        <v>0</v>
      </c>
      <c r="I474" s="19">
        <v>18</v>
      </c>
    </row>
    <row r="475" spans="1:9" x14ac:dyDescent="0.2">
      <c r="A475" s="27">
        <v>3</v>
      </c>
      <c r="B475" s="24" t="s">
        <v>27</v>
      </c>
      <c r="C475" s="27" t="s">
        <v>37</v>
      </c>
      <c r="D475" s="24" t="s">
        <v>47</v>
      </c>
      <c r="E475" s="30" t="s">
        <v>111</v>
      </c>
      <c r="F475" s="22" t="s">
        <v>107</v>
      </c>
      <c r="G475" s="31" t="s">
        <v>8</v>
      </c>
      <c r="H475" s="32">
        <v>35.712178024862261</v>
      </c>
      <c r="I475" s="19">
        <v>9</v>
      </c>
    </row>
    <row r="476" spans="1:9" x14ac:dyDescent="0.2">
      <c r="A476" s="27">
        <v>3</v>
      </c>
      <c r="B476" s="24" t="s">
        <v>27</v>
      </c>
      <c r="C476" s="27" t="s">
        <v>37</v>
      </c>
      <c r="D476" s="24" t="s">
        <v>47</v>
      </c>
      <c r="E476" s="30" t="s">
        <v>111</v>
      </c>
      <c r="F476" s="22" t="s">
        <v>107</v>
      </c>
      <c r="G476" s="31" t="s">
        <v>9</v>
      </c>
      <c r="H476" s="32">
        <v>35.700018574282446</v>
      </c>
      <c r="I476" s="19">
        <v>10</v>
      </c>
    </row>
    <row r="477" spans="1:9" x14ac:dyDescent="0.2">
      <c r="A477" s="27">
        <v>3</v>
      </c>
      <c r="B477" s="24" t="s">
        <v>27</v>
      </c>
      <c r="C477" s="27" t="s">
        <v>37</v>
      </c>
      <c r="D477" s="24" t="s">
        <v>47</v>
      </c>
      <c r="E477" s="30" t="s">
        <v>111</v>
      </c>
      <c r="F477" s="22" t="s">
        <v>107</v>
      </c>
      <c r="G477" s="31" t="s">
        <v>10</v>
      </c>
      <c r="H477" s="32">
        <v>19.769073301531403</v>
      </c>
      <c r="I477" s="19">
        <v>15</v>
      </c>
    </row>
    <row r="478" spans="1:9" x14ac:dyDescent="0.2">
      <c r="A478" s="27">
        <v>3</v>
      </c>
      <c r="B478" s="24" t="s">
        <v>27</v>
      </c>
      <c r="C478" s="27" t="s">
        <v>37</v>
      </c>
      <c r="D478" s="24" t="s">
        <v>47</v>
      </c>
      <c r="E478" s="30" t="s">
        <v>111</v>
      </c>
      <c r="F478" s="22" t="s">
        <v>107</v>
      </c>
      <c r="G478" s="31" t="s">
        <v>11</v>
      </c>
      <c r="H478" s="32">
        <v>51.393759621556725</v>
      </c>
      <c r="I478" s="19">
        <v>5</v>
      </c>
    </row>
    <row r="479" spans="1:9" x14ac:dyDescent="0.2">
      <c r="A479" s="27">
        <v>3</v>
      </c>
      <c r="B479" s="24" t="s">
        <v>27</v>
      </c>
      <c r="C479" s="27" t="s">
        <v>37</v>
      </c>
      <c r="D479" s="24" t="s">
        <v>47</v>
      </c>
      <c r="E479" s="30" t="s">
        <v>111</v>
      </c>
      <c r="F479" s="22" t="s">
        <v>107</v>
      </c>
      <c r="G479" s="31" t="s">
        <v>12</v>
      </c>
      <c r="H479" s="32">
        <v>25.695643856585988</v>
      </c>
      <c r="I479" s="19">
        <v>11</v>
      </c>
    </row>
    <row r="480" spans="1:9" x14ac:dyDescent="0.2">
      <c r="A480" s="27">
        <v>3</v>
      </c>
      <c r="B480" s="24" t="s">
        <v>27</v>
      </c>
      <c r="C480" s="27" t="s">
        <v>37</v>
      </c>
      <c r="D480" s="24" t="s">
        <v>47</v>
      </c>
      <c r="E480" s="30" t="s">
        <v>111</v>
      </c>
      <c r="F480" s="22" t="s">
        <v>107</v>
      </c>
      <c r="G480" s="31" t="s">
        <v>13</v>
      </c>
      <c r="H480" s="32">
        <v>0.91935907823817786</v>
      </c>
      <c r="I480" s="19">
        <v>17</v>
      </c>
    </row>
    <row r="481" spans="1:9" x14ac:dyDescent="0.2">
      <c r="A481" s="27">
        <v>3</v>
      </c>
      <c r="B481" s="24" t="s">
        <v>27</v>
      </c>
      <c r="C481" s="27" t="s">
        <v>37</v>
      </c>
      <c r="D481" s="24" t="s">
        <v>47</v>
      </c>
      <c r="E481" s="30" t="s">
        <v>111</v>
      </c>
      <c r="F481" s="22" t="s">
        <v>107</v>
      </c>
      <c r="G481" s="31" t="s">
        <v>14</v>
      </c>
      <c r="H481" s="32">
        <v>41.83810327472851</v>
      </c>
      <c r="I481" s="19">
        <v>8</v>
      </c>
    </row>
    <row r="482" spans="1:9" x14ac:dyDescent="0.2">
      <c r="A482" s="27">
        <v>3</v>
      </c>
      <c r="B482" s="24" t="s">
        <v>27</v>
      </c>
      <c r="C482" s="27" t="s">
        <v>37</v>
      </c>
      <c r="D482" s="24" t="s">
        <v>47</v>
      </c>
      <c r="E482" s="30" t="s">
        <v>111</v>
      </c>
      <c r="F482" s="22" t="s">
        <v>107</v>
      </c>
      <c r="G482" s="31" t="s">
        <v>15</v>
      </c>
      <c r="H482" s="32">
        <v>100</v>
      </c>
      <c r="I482" s="19">
        <v>1</v>
      </c>
    </row>
    <row r="483" spans="1:9" x14ac:dyDescent="0.2">
      <c r="A483" s="27">
        <v>3</v>
      </c>
      <c r="B483" s="24" t="s">
        <v>27</v>
      </c>
      <c r="C483" s="27" t="s">
        <v>37</v>
      </c>
      <c r="D483" s="24" t="s">
        <v>47</v>
      </c>
      <c r="E483" s="30" t="s">
        <v>111</v>
      </c>
      <c r="F483" s="22" t="s">
        <v>107</v>
      </c>
      <c r="G483" s="31" t="s">
        <v>16</v>
      </c>
      <c r="H483" s="32">
        <v>22.079184185234972</v>
      </c>
      <c r="I483" s="19">
        <v>13</v>
      </c>
    </row>
    <row r="484" spans="1:9" x14ac:dyDescent="0.2">
      <c r="A484" s="27">
        <v>3</v>
      </c>
      <c r="B484" s="24" t="s">
        <v>27</v>
      </c>
      <c r="C484" s="27" t="s">
        <v>37</v>
      </c>
      <c r="D484" s="24" t="s">
        <v>47</v>
      </c>
      <c r="E484" s="30" t="s">
        <v>111</v>
      </c>
      <c r="F484" s="22" t="s">
        <v>107</v>
      </c>
      <c r="G484" s="31" t="s">
        <v>17</v>
      </c>
      <c r="H484" s="32">
        <v>70.212648839944436</v>
      </c>
      <c r="I484" s="19">
        <v>3</v>
      </c>
    </row>
    <row r="485" spans="1:9" x14ac:dyDescent="0.2">
      <c r="A485" s="27">
        <v>3</v>
      </c>
      <c r="B485" s="24" t="s">
        <v>27</v>
      </c>
      <c r="C485" s="27" t="s">
        <v>37</v>
      </c>
      <c r="D485" s="24" t="s">
        <v>47</v>
      </c>
      <c r="E485" s="30" t="s">
        <v>111</v>
      </c>
      <c r="F485" s="22" t="s">
        <v>107</v>
      </c>
      <c r="G485" s="31" t="s">
        <v>18</v>
      </c>
      <c r="H485" s="32">
        <v>71.309636294955041</v>
      </c>
      <c r="I485" s="19">
        <v>2</v>
      </c>
    </row>
    <row r="486" spans="1:9" x14ac:dyDescent="0.2">
      <c r="A486" s="27">
        <v>3</v>
      </c>
      <c r="B486" s="24" t="s">
        <v>27</v>
      </c>
      <c r="C486" s="27" t="s">
        <v>37</v>
      </c>
      <c r="D486" s="24" t="s">
        <v>47</v>
      </c>
      <c r="E486" s="30" t="s">
        <v>111</v>
      </c>
      <c r="F486" s="22" t="s">
        <v>107</v>
      </c>
      <c r="G486" s="31" t="s">
        <v>19</v>
      </c>
      <c r="H486" s="32">
        <v>15.881420380009233</v>
      </c>
      <c r="I486" s="19">
        <v>16</v>
      </c>
    </row>
    <row r="487" spans="1:9" x14ac:dyDescent="0.2">
      <c r="A487" s="27">
        <v>3</v>
      </c>
      <c r="B487" s="24" t="s">
        <v>27</v>
      </c>
      <c r="C487" s="27" t="s">
        <v>37</v>
      </c>
      <c r="D487" s="24" t="s">
        <v>47</v>
      </c>
      <c r="E487" s="30" t="s">
        <v>111</v>
      </c>
      <c r="F487" s="22" t="s">
        <v>107</v>
      </c>
      <c r="G487" s="31" t="s">
        <v>2</v>
      </c>
      <c r="H487" s="32">
        <v>43.215713613959053</v>
      </c>
      <c r="I487" s="28" t="s">
        <v>168</v>
      </c>
    </row>
    <row r="488" spans="1:9" x14ac:dyDescent="0.2">
      <c r="A488" s="27">
        <v>3</v>
      </c>
      <c r="B488" s="24" t="s">
        <v>27</v>
      </c>
      <c r="C488" s="27" t="s">
        <v>37</v>
      </c>
      <c r="D488" s="24" t="s">
        <v>47</v>
      </c>
      <c r="E488" s="30" t="s">
        <v>112</v>
      </c>
      <c r="F488" s="22" t="s">
        <v>113</v>
      </c>
      <c r="G488" s="31" t="s">
        <v>3</v>
      </c>
      <c r="H488" s="32">
        <v>51.081712804549717</v>
      </c>
      <c r="I488" s="19">
        <v>5</v>
      </c>
    </row>
    <row r="489" spans="1:9" x14ac:dyDescent="0.2">
      <c r="A489" s="27">
        <v>3</v>
      </c>
      <c r="B489" s="24" t="s">
        <v>27</v>
      </c>
      <c r="C489" s="27" t="s">
        <v>37</v>
      </c>
      <c r="D489" s="24" t="s">
        <v>47</v>
      </c>
      <c r="E489" s="30" t="s">
        <v>112</v>
      </c>
      <c r="F489" s="22" t="s">
        <v>113</v>
      </c>
      <c r="G489" s="31" t="s">
        <v>4</v>
      </c>
      <c r="H489" s="32">
        <v>22.86379427122592</v>
      </c>
      <c r="I489" s="19">
        <v>12</v>
      </c>
    </row>
    <row r="490" spans="1:9" x14ac:dyDescent="0.2">
      <c r="A490" s="27">
        <v>3</v>
      </c>
      <c r="B490" s="24" t="s">
        <v>27</v>
      </c>
      <c r="C490" s="27" t="s">
        <v>37</v>
      </c>
      <c r="D490" s="24" t="s">
        <v>47</v>
      </c>
      <c r="E490" s="30" t="s">
        <v>112</v>
      </c>
      <c r="F490" s="22" t="s">
        <v>113</v>
      </c>
      <c r="G490" s="31" t="s">
        <v>5</v>
      </c>
      <c r="H490" s="32">
        <v>29.894969864320863</v>
      </c>
      <c r="I490" s="19">
        <v>9</v>
      </c>
    </row>
    <row r="491" spans="1:9" x14ac:dyDescent="0.2">
      <c r="A491" s="27">
        <v>3</v>
      </c>
      <c r="B491" s="24" t="s">
        <v>27</v>
      </c>
      <c r="C491" s="27" t="s">
        <v>37</v>
      </c>
      <c r="D491" s="24" t="s">
        <v>47</v>
      </c>
      <c r="E491" s="30" t="s">
        <v>112</v>
      </c>
      <c r="F491" s="22" t="s">
        <v>113</v>
      </c>
      <c r="G491" s="31" t="s">
        <v>6</v>
      </c>
      <c r="H491" s="32">
        <v>5.0813863294391881</v>
      </c>
      <c r="I491" s="19">
        <v>17</v>
      </c>
    </row>
    <row r="492" spans="1:9" x14ac:dyDescent="0.2">
      <c r="A492" s="27">
        <v>3</v>
      </c>
      <c r="B492" s="24" t="s">
        <v>27</v>
      </c>
      <c r="C492" s="27" t="s">
        <v>37</v>
      </c>
      <c r="D492" s="24" t="s">
        <v>47</v>
      </c>
      <c r="E492" s="30" t="s">
        <v>112</v>
      </c>
      <c r="F492" s="22" t="s">
        <v>113</v>
      </c>
      <c r="G492" s="31" t="s">
        <v>7</v>
      </c>
      <c r="H492" s="32">
        <v>14.753778408869685</v>
      </c>
      <c r="I492" s="19">
        <v>14</v>
      </c>
    </row>
    <row r="493" spans="1:9" x14ac:dyDescent="0.2">
      <c r="A493" s="27">
        <v>3</v>
      </c>
      <c r="B493" s="24" t="s">
        <v>27</v>
      </c>
      <c r="C493" s="27" t="s">
        <v>37</v>
      </c>
      <c r="D493" s="24" t="s">
        <v>47</v>
      </c>
      <c r="E493" s="30" t="s">
        <v>112</v>
      </c>
      <c r="F493" s="22" t="s">
        <v>113</v>
      </c>
      <c r="G493" s="31" t="s">
        <v>8</v>
      </c>
      <c r="H493" s="32">
        <v>38.00170205661253</v>
      </c>
      <c r="I493" s="19">
        <v>8</v>
      </c>
    </row>
    <row r="494" spans="1:9" x14ac:dyDescent="0.2">
      <c r="A494" s="27">
        <v>3</v>
      </c>
      <c r="B494" s="24" t="s">
        <v>27</v>
      </c>
      <c r="C494" s="27" t="s">
        <v>37</v>
      </c>
      <c r="D494" s="24" t="s">
        <v>47</v>
      </c>
      <c r="E494" s="30" t="s">
        <v>112</v>
      </c>
      <c r="F494" s="22" t="s">
        <v>113</v>
      </c>
      <c r="G494" s="31" t="s">
        <v>9</v>
      </c>
      <c r="H494" s="32">
        <v>46.426029370489665</v>
      </c>
      <c r="I494" s="19">
        <v>7</v>
      </c>
    </row>
    <row r="495" spans="1:9" x14ac:dyDescent="0.2">
      <c r="A495" s="27">
        <v>3</v>
      </c>
      <c r="B495" s="24" t="s">
        <v>27</v>
      </c>
      <c r="C495" s="27" t="s">
        <v>37</v>
      </c>
      <c r="D495" s="24" t="s">
        <v>47</v>
      </c>
      <c r="E495" s="30" t="s">
        <v>112</v>
      </c>
      <c r="F495" s="22" t="s">
        <v>113</v>
      </c>
      <c r="G495" s="31" t="s">
        <v>10</v>
      </c>
      <c r="H495" s="32">
        <v>7.4813923958945745</v>
      </c>
      <c r="I495" s="19">
        <v>16</v>
      </c>
    </row>
    <row r="496" spans="1:9" x14ac:dyDescent="0.2">
      <c r="A496" s="27">
        <v>3</v>
      </c>
      <c r="B496" s="24" t="s">
        <v>27</v>
      </c>
      <c r="C496" s="27" t="s">
        <v>37</v>
      </c>
      <c r="D496" s="24" t="s">
        <v>47</v>
      </c>
      <c r="E496" s="30" t="s">
        <v>112</v>
      </c>
      <c r="F496" s="22" t="s">
        <v>113</v>
      </c>
      <c r="G496" s="31" t="s">
        <v>11</v>
      </c>
      <c r="H496" s="32">
        <v>68.488012406722873</v>
      </c>
      <c r="I496" s="19">
        <v>3</v>
      </c>
    </row>
    <row r="497" spans="1:9" x14ac:dyDescent="0.2">
      <c r="A497" s="27">
        <v>3</v>
      </c>
      <c r="B497" s="24" t="s">
        <v>27</v>
      </c>
      <c r="C497" s="27" t="s">
        <v>37</v>
      </c>
      <c r="D497" s="24" t="s">
        <v>47</v>
      </c>
      <c r="E497" s="30" t="s">
        <v>112</v>
      </c>
      <c r="F497" s="22" t="s">
        <v>113</v>
      </c>
      <c r="G497" s="31" t="s">
        <v>12</v>
      </c>
      <c r="H497" s="32">
        <v>17.854131068242214</v>
      </c>
      <c r="I497" s="19">
        <v>13</v>
      </c>
    </row>
    <row r="498" spans="1:9" x14ac:dyDescent="0.2">
      <c r="A498" s="27">
        <v>3</v>
      </c>
      <c r="B498" s="24" t="s">
        <v>27</v>
      </c>
      <c r="C498" s="27" t="s">
        <v>37</v>
      </c>
      <c r="D498" s="24" t="s">
        <v>47</v>
      </c>
      <c r="E498" s="30" t="s">
        <v>112</v>
      </c>
      <c r="F498" s="22" t="s">
        <v>113</v>
      </c>
      <c r="G498" s="31" t="s">
        <v>13</v>
      </c>
      <c r="H498" s="32">
        <v>13.134683413900275</v>
      </c>
      <c r="I498" s="19">
        <v>15</v>
      </c>
    </row>
    <row r="499" spans="1:9" x14ac:dyDescent="0.2">
      <c r="A499" s="27">
        <v>3</v>
      </c>
      <c r="B499" s="24" t="s">
        <v>27</v>
      </c>
      <c r="C499" s="27" t="s">
        <v>37</v>
      </c>
      <c r="D499" s="24" t="s">
        <v>47</v>
      </c>
      <c r="E499" s="30" t="s">
        <v>112</v>
      </c>
      <c r="F499" s="22" t="s">
        <v>113</v>
      </c>
      <c r="G499" s="31" t="s">
        <v>14</v>
      </c>
      <c r="H499" s="32">
        <v>24.726476429570248</v>
      </c>
      <c r="I499" s="19">
        <v>10</v>
      </c>
    </row>
    <row r="500" spans="1:9" x14ac:dyDescent="0.2">
      <c r="A500" s="27">
        <v>3</v>
      </c>
      <c r="B500" s="24" t="s">
        <v>27</v>
      </c>
      <c r="C500" s="27" t="s">
        <v>37</v>
      </c>
      <c r="D500" s="24" t="s">
        <v>47</v>
      </c>
      <c r="E500" s="30" t="s">
        <v>112</v>
      </c>
      <c r="F500" s="22" t="s">
        <v>113</v>
      </c>
      <c r="G500" s="31" t="s">
        <v>15</v>
      </c>
      <c r="H500" s="32">
        <v>100</v>
      </c>
      <c r="I500" s="19">
        <v>1</v>
      </c>
    </row>
    <row r="501" spans="1:9" x14ac:dyDescent="0.2">
      <c r="A501" s="27">
        <v>3</v>
      </c>
      <c r="B501" s="24" t="s">
        <v>27</v>
      </c>
      <c r="C501" s="27" t="s">
        <v>37</v>
      </c>
      <c r="D501" s="24" t="s">
        <v>47</v>
      </c>
      <c r="E501" s="30" t="s">
        <v>112</v>
      </c>
      <c r="F501" s="22" t="s">
        <v>113</v>
      </c>
      <c r="G501" s="31" t="s">
        <v>16</v>
      </c>
      <c r="H501" s="32">
        <v>0</v>
      </c>
      <c r="I501" s="19">
        <v>18</v>
      </c>
    </row>
    <row r="502" spans="1:9" x14ac:dyDescent="0.2">
      <c r="A502" s="27">
        <v>3</v>
      </c>
      <c r="B502" s="24" t="s">
        <v>27</v>
      </c>
      <c r="C502" s="27" t="s">
        <v>37</v>
      </c>
      <c r="D502" s="24" t="s">
        <v>47</v>
      </c>
      <c r="E502" s="30" t="s">
        <v>112</v>
      </c>
      <c r="F502" s="22" t="s">
        <v>113</v>
      </c>
      <c r="G502" s="31" t="s">
        <v>17</v>
      </c>
      <c r="H502" s="32">
        <v>53.482412632438539</v>
      </c>
      <c r="I502" s="19">
        <v>4</v>
      </c>
    </row>
    <row r="503" spans="1:9" x14ac:dyDescent="0.2">
      <c r="A503" s="27">
        <v>3</v>
      </c>
      <c r="B503" s="24" t="s">
        <v>27</v>
      </c>
      <c r="C503" s="27" t="s">
        <v>37</v>
      </c>
      <c r="D503" s="24" t="s">
        <v>47</v>
      </c>
      <c r="E503" s="30" t="s">
        <v>112</v>
      </c>
      <c r="F503" s="22" t="s">
        <v>113</v>
      </c>
      <c r="G503" s="31" t="s">
        <v>18</v>
      </c>
      <c r="H503" s="32">
        <v>84.040445761161749</v>
      </c>
      <c r="I503" s="19">
        <v>2</v>
      </c>
    </row>
    <row r="504" spans="1:9" x14ac:dyDescent="0.2">
      <c r="A504" s="27">
        <v>3</v>
      </c>
      <c r="B504" s="24" t="s">
        <v>27</v>
      </c>
      <c r="C504" s="27" t="s">
        <v>37</v>
      </c>
      <c r="D504" s="24" t="s">
        <v>47</v>
      </c>
      <c r="E504" s="30" t="s">
        <v>112</v>
      </c>
      <c r="F504" s="22" t="s">
        <v>113</v>
      </c>
      <c r="G504" s="31" t="s">
        <v>19</v>
      </c>
      <c r="H504" s="32">
        <v>23.623176305466043</v>
      </c>
      <c r="I504" s="19">
        <v>11</v>
      </c>
    </row>
    <row r="505" spans="1:9" x14ac:dyDescent="0.2">
      <c r="A505" s="27">
        <v>3</v>
      </c>
      <c r="B505" s="24" t="s">
        <v>27</v>
      </c>
      <c r="C505" s="27" t="s">
        <v>37</v>
      </c>
      <c r="D505" s="24" t="s">
        <v>47</v>
      </c>
      <c r="E505" s="30" t="s">
        <v>112</v>
      </c>
      <c r="F505" s="22" t="s">
        <v>113</v>
      </c>
      <c r="G505" s="31" t="s">
        <v>2</v>
      </c>
      <c r="H505" s="32">
        <v>49.373053871482661</v>
      </c>
      <c r="I505" s="28" t="s">
        <v>168</v>
      </c>
    </row>
    <row r="506" spans="1:9" x14ac:dyDescent="0.2">
      <c r="A506" s="27">
        <v>3</v>
      </c>
      <c r="B506" s="24" t="s">
        <v>27</v>
      </c>
      <c r="C506" s="27" t="s">
        <v>38</v>
      </c>
      <c r="D506" s="24" t="s">
        <v>49</v>
      </c>
      <c r="E506" s="30" t="s">
        <v>116</v>
      </c>
      <c r="F506" s="22" t="s">
        <v>114</v>
      </c>
      <c r="G506" s="31" t="s">
        <v>3</v>
      </c>
      <c r="H506" s="32">
        <v>96.470588235294059</v>
      </c>
      <c r="I506" s="19">
        <v>2</v>
      </c>
    </row>
    <row r="507" spans="1:9" x14ac:dyDescent="0.2">
      <c r="A507" s="27">
        <v>3</v>
      </c>
      <c r="B507" s="24" t="s">
        <v>27</v>
      </c>
      <c r="C507" s="27" t="s">
        <v>38</v>
      </c>
      <c r="D507" s="24" t="s">
        <v>49</v>
      </c>
      <c r="E507" s="30" t="s">
        <v>116</v>
      </c>
      <c r="F507" s="22" t="s">
        <v>114</v>
      </c>
      <c r="G507" s="31" t="s">
        <v>4</v>
      </c>
      <c r="H507" s="32">
        <v>61.17647058823524</v>
      </c>
      <c r="I507" s="19">
        <v>9</v>
      </c>
    </row>
    <row r="508" spans="1:9" x14ac:dyDescent="0.2">
      <c r="A508" s="27">
        <v>3</v>
      </c>
      <c r="B508" s="24" t="s">
        <v>27</v>
      </c>
      <c r="C508" s="27" t="s">
        <v>38</v>
      </c>
      <c r="D508" s="24" t="s">
        <v>49</v>
      </c>
      <c r="E508" s="30" t="s">
        <v>116</v>
      </c>
      <c r="F508" s="22" t="s">
        <v>114</v>
      </c>
      <c r="G508" s="31" t="s">
        <v>5</v>
      </c>
      <c r="H508" s="32">
        <v>50</v>
      </c>
      <c r="I508" s="19">
        <v>12</v>
      </c>
    </row>
    <row r="509" spans="1:9" x14ac:dyDescent="0.2">
      <c r="A509" s="27">
        <v>3</v>
      </c>
      <c r="B509" s="24" t="s">
        <v>27</v>
      </c>
      <c r="C509" s="27" t="s">
        <v>38</v>
      </c>
      <c r="D509" s="24" t="s">
        <v>49</v>
      </c>
      <c r="E509" s="30" t="s">
        <v>116</v>
      </c>
      <c r="F509" s="22" t="s">
        <v>114</v>
      </c>
      <c r="G509" s="31" t="s">
        <v>6</v>
      </c>
      <c r="H509" s="32">
        <v>92.352941176470608</v>
      </c>
      <c r="I509" s="19">
        <v>3</v>
      </c>
    </row>
    <row r="510" spans="1:9" x14ac:dyDescent="0.2">
      <c r="A510" s="27">
        <v>3</v>
      </c>
      <c r="B510" s="24" t="s">
        <v>27</v>
      </c>
      <c r="C510" s="27" t="s">
        <v>38</v>
      </c>
      <c r="D510" s="24" t="s">
        <v>49</v>
      </c>
      <c r="E510" s="30" t="s">
        <v>116</v>
      </c>
      <c r="F510" s="22" t="s">
        <v>114</v>
      </c>
      <c r="G510" s="31" t="s">
        <v>7</v>
      </c>
      <c r="H510" s="32">
        <v>62.941176470588253</v>
      </c>
      <c r="I510" s="19">
        <v>8</v>
      </c>
    </row>
    <row r="511" spans="1:9" x14ac:dyDescent="0.2">
      <c r="A511" s="27">
        <v>3</v>
      </c>
      <c r="B511" s="24" t="s">
        <v>27</v>
      </c>
      <c r="C511" s="27" t="s">
        <v>38</v>
      </c>
      <c r="D511" s="24" t="s">
        <v>49</v>
      </c>
      <c r="E511" s="30" t="s">
        <v>116</v>
      </c>
      <c r="F511" s="22" t="s">
        <v>114</v>
      </c>
      <c r="G511" s="31" t="s">
        <v>8</v>
      </c>
      <c r="H511" s="32">
        <v>53.529411764705848</v>
      </c>
      <c r="I511" s="19">
        <v>11</v>
      </c>
    </row>
    <row r="512" spans="1:9" x14ac:dyDescent="0.2">
      <c r="A512" s="27">
        <v>3</v>
      </c>
      <c r="B512" s="24" t="s">
        <v>27</v>
      </c>
      <c r="C512" s="27" t="s">
        <v>38</v>
      </c>
      <c r="D512" s="24" t="s">
        <v>49</v>
      </c>
      <c r="E512" s="30" t="s">
        <v>116</v>
      </c>
      <c r="F512" s="22" t="s">
        <v>114</v>
      </c>
      <c r="G512" s="31" t="s">
        <v>9</v>
      </c>
      <c r="H512" s="32">
        <v>7.6470588235293953</v>
      </c>
      <c r="I512" s="19">
        <v>17</v>
      </c>
    </row>
    <row r="513" spans="1:9" x14ac:dyDescent="0.2">
      <c r="A513" s="27">
        <v>3</v>
      </c>
      <c r="B513" s="24" t="s">
        <v>27</v>
      </c>
      <c r="C513" s="27" t="s">
        <v>38</v>
      </c>
      <c r="D513" s="24" t="s">
        <v>49</v>
      </c>
      <c r="E513" s="30" t="s">
        <v>116</v>
      </c>
      <c r="F513" s="22" t="s">
        <v>114</v>
      </c>
      <c r="G513" s="31" t="s">
        <v>10</v>
      </c>
      <c r="H513" s="32">
        <v>60.000000000000021</v>
      </c>
      <c r="I513" s="19">
        <v>10</v>
      </c>
    </row>
    <row r="514" spans="1:9" x14ac:dyDescent="0.2">
      <c r="A514" s="27">
        <v>3</v>
      </c>
      <c r="B514" s="24" t="s">
        <v>27</v>
      </c>
      <c r="C514" s="27" t="s">
        <v>38</v>
      </c>
      <c r="D514" s="24" t="s">
        <v>49</v>
      </c>
      <c r="E514" s="30" t="s">
        <v>116</v>
      </c>
      <c r="F514" s="22" t="s">
        <v>114</v>
      </c>
      <c r="G514" s="31" t="s">
        <v>11</v>
      </c>
      <c r="H514" s="32">
        <v>81.764705882352899</v>
      </c>
      <c r="I514" s="19">
        <v>5</v>
      </c>
    </row>
    <row r="515" spans="1:9" x14ac:dyDescent="0.2">
      <c r="A515" s="27">
        <v>3</v>
      </c>
      <c r="B515" s="24" t="s">
        <v>27</v>
      </c>
      <c r="C515" s="27" t="s">
        <v>38</v>
      </c>
      <c r="D515" s="24" t="s">
        <v>49</v>
      </c>
      <c r="E515" s="30" t="s">
        <v>116</v>
      </c>
      <c r="F515" s="22" t="s">
        <v>114</v>
      </c>
      <c r="G515" s="31" t="s">
        <v>12</v>
      </c>
      <c r="H515" s="32">
        <v>82.941176470588204</v>
      </c>
      <c r="I515" s="19">
        <v>4</v>
      </c>
    </row>
    <row r="516" spans="1:9" x14ac:dyDescent="0.2">
      <c r="A516" s="27">
        <v>3</v>
      </c>
      <c r="B516" s="24" t="s">
        <v>27</v>
      </c>
      <c r="C516" s="27" t="s">
        <v>38</v>
      </c>
      <c r="D516" s="24" t="s">
        <v>49</v>
      </c>
      <c r="E516" s="30" t="s">
        <v>116</v>
      </c>
      <c r="F516" s="22" t="s">
        <v>114</v>
      </c>
      <c r="G516" s="31" t="s">
        <v>13</v>
      </c>
      <c r="H516" s="32">
        <v>100</v>
      </c>
      <c r="I516" s="19">
        <v>1</v>
      </c>
    </row>
    <row r="517" spans="1:9" x14ac:dyDescent="0.2">
      <c r="A517" s="27">
        <v>3</v>
      </c>
      <c r="B517" s="24" t="s">
        <v>27</v>
      </c>
      <c r="C517" s="27" t="s">
        <v>38</v>
      </c>
      <c r="D517" s="24" t="s">
        <v>49</v>
      </c>
      <c r="E517" s="30" t="s">
        <v>116</v>
      </c>
      <c r="F517" s="22" t="s">
        <v>114</v>
      </c>
      <c r="G517" s="31" t="s">
        <v>14</v>
      </c>
      <c r="H517" s="32">
        <v>34.117647058823515</v>
      </c>
      <c r="I517" s="19">
        <v>16</v>
      </c>
    </row>
    <row r="518" spans="1:9" x14ac:dyDescent="0.2">
      <c r="A518" s="27">
        <v>3</v>
      </c>
      <c r="B518" s="24" t="s">
        <v>27</v>
      </c>
      <c r="C518" s="27" t="s">
        <v>38</v>
      </c>
      <c r="D518" s="24" t="s">
        <v>49</v>
      </c>
      <c r="E518" s="30" t="s">
        <v>116</v>
      </c>
      <c r="F518" s="22" t="s">
        <v>114</v>
      </c>
      <c r="G518" s="31" t="s">
        <v>15</v>
      </c>
      <c r="H518" s="32">
        <v>37.647058823529406</v>
      </c>
      <c r="I518" s="19">
        <v>15</v>
      </c>
    </row>
    <row r="519" spans="1:9" x14ac:dyDescent="0.2">
      <c r="A519" s="27">
        <v>3</v>
      </c>
      <c r="B519" s="24" t="s">
        <v>27</v>
      </c>
      <c r="C519" s="27" t="s">
        <v>38</v>
      </c>
      <c r="D519" s="24" t="s">
        <v>49</v>
      </c>
      <c r="E519" s="30" t="s">
        <v>116</v>
      </c>
      <c r="F519" s="22" t="s">
        <v>114</v>
      </c>
      <c r="G519" s="31" t="s">
        <v>16</v>
      </c>
      <c r="H519" s="32">
        <v>67.64705882352942</v>
      </c>
      <c r="I519" s="19">
        <v>6</v>
      </c>
    </row>
    <row r="520" spans="1:9" x14ac:dyDescent="0.2">
      <c r="A520" s="27">
        <v>3</v>
      </c>
      <c r="B520" s="24" t="s">
        <v>27</v>
      </c>
      <c r="C520" s="27" t="s">
        <v>38</v>
      </c>
      <c r="D520" s="24" t="s">
        <v>49</v>
      </c>
      <c r="E520" s="30" t="s">
        <v>116</v>
      </c>
      <c r="F520" s="22" t="s">
        <v>114</v>
      </c>
      <c r="G520" s="31" t="s">
        <v>17</v>
      </c>
      <c r="H520" s="32">
        <v>44.117647058823529</v>
      </c>
      <c r="I520" s="19">
        <v>13</v>
      </c>
    </row>
    <row r="521" spans="1:9" x14ac:dyDescent="0.2">
      <c r="A521" s="27">
        <v>3</v>
      </c>
      <c r="B521" s="24" t="s">
        <v>27</v>
      </c>
      <c r="C521" s="27" t="s">
        <v>38</v>
      </c>
      <c r="D521" s="24" t="s">
        <v>49</v>
      </c>
      <c r="E521" s="30" t="s">
        <v>116</v>
      </c>
      <c r="F521" s="22" t="s">
        <v>114</v>
      </c>
      <c r="G521" s="31" t="s">
        <v>18</v>
      </c>
      <c r="H521" s="32">
        <v>0</v>
      </c>
      <c r="I521" s="19">
        <v>18</v>
      </c>
    </row>
    <row r="522" spans="1:9" x14ac:dyDescent="0.2">
      <c r="A522" s="27">
        <v>3</v>
      </c>
      <c r="B522" s="24" t="s">
        <v>27</v>
      </c>
      <c r="C522" s="27" t="s">
        <v>38</v>
      </c>
      <c r="D522" s="24" t="s">
        <v>49</v>
      </c>
      <c r="E522" s="30" t="s">
        <v>116</v>
      </c>
      <c r="F522" s="22" t="s">
        <v>114</v>
      </c>
      <c r="G522" s="31" t="s">
        <v>19</v>
      </c>
      <c r="H522" s="32">
        <v>39.999999999999986</v>
      </c>
      <c r="I522" s="19">
        <v>14</v>
      </c>
    </row>
    <row r="523" spans="1:9" x14ac:dyDescent="0.2">
      <c r="A523" s="27">
        <v>3</v>
      </c>
      <c r="B523" s="24" t="s">
        <v>27</v>
      </c>
      <c r="C523" s="27" t="s">
        <v>38</v>
      </c>
      <c r="D523" s="24" t="s">
        <v>49</v>
      </c>
      <c r="E523" s="30" t="s">
        <v>116</v>
      </c>
      <c r="F523" s="22" t="s">
        <v>114</v>
      </c>
      <c r="G523" s="31" t="s">
        <v>2</v>
      </c>
      <c r="H523" s="32">
        <v>64.117647058823479</v>
      </c>
      <c r="I523" s="28" t="s">
        <v>168</v>
      </c>
    </row>
    <row r="524" spans="1:9" x14ac:dyDescent="0.2">
      <c r="A524" s="27">
        <v>3</v>
      </c>
      <c r="B524" s="24" t="s">
        <v>27</v>
      </c>
      <c r="C524" s="27" t="s">
        <v>38</v>
      </c>
      <c r="D524" s="24" t="s">
        <v>49</v>
      </c>
      <c r="E524" s="30" t="s">
        <v>117</v>
      </c>
      <c r="F524" s="22" t="s">
        <v>115</v>
      </c>
      <c r="G524" s="31" t="s">
        <v>3</v>
      </c>
      <c r="H524" s="32">
        <v>25.217391304347831</v>
      </c>
      <c r="I524" s="19">
        <v>11</v>
      </c>
    </row>
    <row r="525" spans="1:9" x14ac:dyDescent="0.2">
      <c r="A525" s="27">
        <v>3</v>
      </c>
      <c r="B525" s="24" t="s">
        <v>27</v>
      </c>
      <c r="C525" s="27" t="s">
        <v>38</v>
      </c>
      <c r="D525" s="24" t="s">
        <v>49</v>
      </c>
      <c r="E525" s="30" t="s">
        <v>117</v>
      </c>
      <c r="F525" s="22" t="s">
        <v>115</v>
      </c>
      <c r="G525" s="31" t="s">
        <v>4</v>
      </c>
      <c r="H525" s="32">
        <v>14.782608695652169</v>
      </c>
      <c r="I525" s="19">
        <v>15</v>
      </c>
    </row>
    <row r="526" spans="1:9" x14ac:dyDescent="0.2">
      <c r="A526" s="27">
        <v>3</v>
      </c>
      <c r="B526" s="24" t="s">
        <v>27</v>
      </c>
      <c r="C526" s="27" t="s">
        <v>38</v>
      </c>
      <c r="D526" s="24" t="s">
        <v>49</v>
      </c>
      <c r="E526" s="30" t="s">
        <v>117</v>
      </c>
      <c r="F526" s="22" t="s">
        <v>115</v>
      </c>
      <c r="G526" s="31" t="s">
        <v>5</v>
      </c>
      <c r="H526" s="32">
        <v>56.521739130434781</v>
      </c>
      <c r="I526" s="19">
        <v>5</v>
      </c>
    </row>
    <row r="527" spans="1:9" x14ac:dyDescent="0.2">
      <c r="A527" s="27">
        <v>3</v>
      </c>
      <c r="B527" s="24" t="s">
        <v>27</v>
      </c>
      <c r="C527" s="27" t="s">
        <v>38</v>
      </c>
      <c r="D527" s="24" t="s">
        <v>49</v>
      </c>
      <c r="E527" s="30" t="s">
        <v>117</v>
      </c>
      <c r="F527" s="22" t="s">
        <v>115</v>
      </c>
      <c r="G527" s="31" t="s">
        <v>6</v>
      </c>
      <c r="H527" s="32">
        <v>0</v>
      </c>
      <c r="I527" s="19">
        <v>17</v>
      </c>
    </row>
    <row r="528" spans="1:9" x14ac:dyDescent="0.2">
      <c r="A528" s="27">
        <v>3</v>
      </c>
      <c r="B528" s="24" t="s">
        <v>27</v>
      </c>
      <c r="C528" s="27" t="s">
        <v>38</v>
      </c>
      <c r="D528" s="24" t="s">
        <v>49</v>
      </c>
      <c r="E528" s="30" t="s">
        <v>117</v>
      </c>
      <c r="F528" s="22" t="s">
        <v>115</v>
      </c>
      <c r="G528" s="31" t="s">
        <v>7</v>
      </c>
      <c r="H528" s="32">
        <v>29.565217391304348</v>
      </c>
      <c r="I528" s="19">
        <v>9</v>
      </c>
    </row>
    <row r="529" spans="1:9" x14ac:dyDescent="0.2">
      <c r="A529" s="27">
        <v>3</v>
      </c>
      <c r="B529" s="24" t="s">
        <v>27</v>
      </c>
      <c r="C529" s="27" t="s">
        <v>38</v>
      </c>
      <c r="D529" s="24" t="s">
        <v>49</v>
      </c>
      <c r="E529" s="30" t="s">
        <v>117</v>
      </c>
      <c r="F529" s="22" t="s">
        <v>115</v>
      </c>
      <c r="G529" s="31" t="s">
        <v>8</v>
      </c>
      <c r="H529" s="32">
        <v>6.9565217391304408</v>
      </c>
      <c r="I529" s="19">
        <v>16</v>
      </c>
    </row>
    <row r="530" spans="1:9" x14ac:dyDescent="0.2">
      <c r="A530" s="27">
        <v>3</v>
      </c>
      <c r="B530" s="24" t="s">
        <v>27</v>
      </c>
      <c r="C530" s="27" t="s">
        <v>38</v>
      </c>
      <c r="D530" s="24" t="s">
        <v>49</v>
      </c>
      <c r="E530" s="30" t="s">
        <v>117</v>
      </c>
      <c r="F530" s="22" t="s">
        <v>115</v>
      </c>
      <c r="G530" s="31" t="s">
        <v>9</v>
      </c>
      <c r="H530" s="32">
        <v>24.347826086956527</v>
      </c>
      <c r="I530" s="19">
        <v>12</v>
      </c>
    </row>
    <row r="531" spans="1:9" x14ac:dyDescent="0.2">
      <c r="A531" s="27">
        <v>3</v>
      </c>
      <c r="B531" s="24" t="s">
        <v>27</v>
      </c>
      <c r="C531" s="27" t="s">
        <v>38</v>
      </c>
      <c r="D531" s="24" t="s">
        <v>49</v>
      </c>
      <c r="E531" s="30" t="s">
        <v>117</v>
      </c>
      <c r="F531" s="22" t="s">
        <v>115</v>
      </c>
      <c r="G531" s="31" t="s">
        <v>10</v>
      </c>
      <c r="H531" s="32">
        <v>18.260869565217387</v>
      </c>
      <c r="I531" s="19">
        <v>14</v>
      </c>
    </row>
    <row r="532" spans="1:9" x14ac:dyDescent="0.2">
      <c r="A532" s="27">
        <v>3</v>
      </c>
      <c r="B532" s="24" t="s">
        <v>27</v>
      </c>
      <c r="C532" s="27" t="s">
        <v>38</v>
      </c>
      <c r="D532" s="24" t="s">
        <v>49</v>
      </c>
      <c r="E532" s="30" t="s">
        <v>117</v>
      </c>
      <c r="F532" s="22" t="s">
        <v>115</v>
      </c>
      <c r="G532" s="31" t="s">
        <v>11</v>
      </c>
      <c r="H532" s="32">
        <v>68.695652173913032</v>
      </c>
      <c r="I532" s="19">
        <v>3</v>
      </c>
    </row>
    <row r="533" spans="1:9" x14ac:dyDescent="0.2">
      <c r="A533" s="27">
        <v>3</v>
      </c>
      <c r="B533" s="24" t="s">
        <v>27</v>
      </c>
      <c r="C533" s="27" t="s">
        <v>38</v>
      </c>
      <c r="D533" s="24" t="s">
        <v>49</v>
      </c>
      <c r="E533" s="30" t="s">
        <v>117</v>
      </c>
      <c r="F533" s="22" t="s">
        <v>115</v>
      </c>
      <c r="G533" s="31" t="s">
        <v>12</v>
      </c>
      <c r="H533" s="32">
        <v>61.739130434782616</v>
      </c>
      <c r="I533" s="19">
        <v>4</v>
      </c>
    </row>
    <row r="534" spans="1:9" x14ac:dyDescent="0.2">
      <c r="A534" s="27">
        <v>3</v>
      </c>
      <c r="B534" s="24" t="s">
        <v>27</v>
      </c>
      <c r="C534" s="27" t="s">
        <v>38</v>
      </c>
      <c r="D534" s="24" t="s">
        <v>49</v>
      </c>
      <c r="E534" s="30" t="s">
        <v>117</v>
      </c>
      <c r="F534" s="22" t="s">
        <v>115</v>
      </c>
      <c r="G534" s="31" t="s">
        <v>13</v>
      </c>
      <c r="H534" s="32">
        <v>49.565217391304337</v>
      </c>
      <c r="I534" s="19">
        <v>6</v>
      </c>
    </row>
    <row r="535" spans="1:9" x14ac:dyDescent="0.2">
      <c r="A535" s="27">
        <v>3</v>
      </c>
      <c r="B535" s="24" t="s">
        <v>27</v>
      </c>
      <c r="C535" s="27" t="s">
        <v>38</v>
      </c>
      <c r="D535" s="24" t="s">
        <v>49</v>
      </c>
      <c r="E535" s="30" t="s">
        <v>117</v>
      </c>
      <c r="F535" s="22" t="s">
        <v>115</v>
      </c>
      <c r="G535" s="31" t="s">
        <v>14</v>
      </c>
      <c r="H535" s="32">
        <v>28.69565217391305</v>
      </c>
      <c r="I535" s="19">
        <v>10</v>
      </c>
    </row>
    <row r="536" spans="1:9" x14ac:dyDescent="0.2">
      <c r="A536" s="27">
        <v>3</v>
      </c>
      <c r="B536" s="24" t="s">
        <v>27</v>
      </c>
      <c r="C536" s="27" t="s">
        <v>38</v>
      </c>
      <c r="D536" s="24" t="s">
        <v>49</v>
      </c>
      <c r="E536" s="30" t="s">
        <v>117</v>
      </c>
      <c r="F536" s="22" t="s">
        <v>115</v>
      </c>
      <c r="G536" s="31" t="s">
        <v>15</v>
      </c>
      <c r="H536" s="32">
        <v>100</v>
      </c>
      <c r="I536" s="19">
        <v>1</v>
      </c>
    </row>
    <row r="537" spans="1:9" x14ac:dyDescent="0.2">
      <c r="A537" s="27">
        <v>3</v>
      </c>
      <c r="B537" s="24" t="s">
        <v>27</v>
      </c>
      <c r="C537" s="27" t="s">
        <v>38</v>
      </c>
      <c r="D537" s="24" t="s">
        <v>49</v>
      </c>
      <c r="E537" s="30" t="s">
        <v>117</v>
      </c>
      <c r="F537" s="22" t="s">
        <v>115</v>
      </c>
      <c r="G537" s="31" t="s">
        <v>16</v>
      </c>
      <c r="H537" s="32">
        <v>0</v>
      </c>
      <c r="I537" s="19">
        <v>17</v>
      </c>
    </row>
    <row r="538" spans="1:9" x14ac:dyDescent="0.2">
      <c r="A538" s="27">
        <v>3</v>
      </c>
      <c r="B538" s="24" t="s">
        <v>27</v>
      </c>
      <c r="C538" s="27" t="s">
        <v>38</v>
      </c>
      <c r="D538" s="24" t="s">
        <v>49</v>
      </c>
      <c r="E538" s="30" t="s">
        <v>117</v>
      </c>
      <c r="F538" s="22" t="s">
        <v>115</v>
      </c>
      <c r="G538" s="31" t="s">
        <v>17</v>
      </c>
      <c r="H538" s="32">
        <v>73.043478260869549</v>
      </c>
      <c r="I538" s="19">
        <v>2</v>
      </c>
    </row>
    <row r="539" spans="1:9" x14ac:dyDescent="0.2">
      <c r="A539" s="27">
        <v>3</v>
      </c>
      <c r="B539" s="24" t="s">
        <v>27</v>
      </c>
      <c r="C539" s="27" t="s">
        <v>38</v>
      </c>
      <c r="D539" s="24" t="s">
        <v>49</v>
      </c>
      <c r="E539" s="30" t="s">
        <v>117</v>
      </c>
      <c r="F539" s="22" t="s">
        <v>115</v>
      </c>
      <c r="G539" s="31" t="s">
        <v>18</v>
      </c>
      <c r="H539" s="32">
        <v>39.130434782608695</v>
      </c>
      <c r="I539" s="19">
        <v>8</v>
      </c>
    </row>
    <row r="540" spans="1:9" x14ac:dyDescent="0.2">
      <c r="A540" s="27">
        <v>3</v>
      </c>
      <c r="B540" s="24" t="s">
        <v>27</v>
      </c>
      <c r="C540" s="27" t="s">
        <v>38</v>
      </c>
      <c r="D540" s="24" t="s">
        <v>49</v>
      </c>
      <c r="E540" s="30" t="s">
        <v>117</v>
      </c>
      <c r="F540" s="22" t="s">
        <v>115</v>
      </c>
      <c r="G540" s="31" t="s">
        <v>19</v>
      </c>
      <c r="H540" s="32">
        <v>20.000000000000007</v>
      </c>
      <c r="I540" s="19">
        <v>13</v>
      </c>
    </row>
    <row r="541" spans="1:9" x14ac:dyDescent="0.2">
      <c r="A541" s="27">
        <v>3</v>
      </c>
      <c r="B541" s="24" t="s">
        <v>27</v>
      </c>
      <c r="C541" s="27" t="s">
        <v>38</v>
      </c>
      <c r="D541" s="24" t="s">
        <v>49</v>
      </c>
      <c r="E541" s="30" t="s">
        <v>117</v>
      </c>
      <c r="F541" s="22" t="s">
        <v>115</v>
      </c>
      <c r="G541" s="31" t="s">
        <v>2</v>
      </c>
      <c r="H541" s="32">
        <v>47.826086956521742</v>
      </c>
      <c r="I541" s="28" t="s">
        <v>168</v>
      </c>
    </row>
    <row r="542" spans="1:9" x14ac:dyDescent="0.2">
      <c r="A542" s="27">
        <v>4</v>
      </c>
      <c r="B542" s="24" t="s">
        <v>24</v>
      </c>
      <c r="C542" s="27" t="s">
        <v>39</v>
      </c>
      <c r="D542" s="24" t="s">
        <v>50</v>
      </c>
      <c r="E542" s="30" t="s">
        <v>119</v>
      </c>
      <c r="F542" s="22" t="s">
        <v>118</v>
      </c>
      <c r="G542" s="31" t="s">
        <v>3</v>
      </c>
      <c r="H542" s="32">
        <v>29.171436068518013</v>
      </c>
      <c r="I542" s="19">
        <v>15</v>
      </c>
    </row>
    <row r="543" spans="1:9" x14ac:dyDescent="0.2">
      <c r="A543" s="27">
        <v>4</v>
      </c>
      <c r="B543" s="24" t="s">
        <v>24</v>
      </c>
      <c r="C543" s="27" t="s">
        <v>39</v>
      </c>
      <c r="D543" s="24" t="s">
        <v>50</v>
      </c>
      <c r="E543" s="30" t="s">
        <v>119</v>
      </c>
      <c r="F543" s="22" t="s">
        <v>118</v>
      </c>
      <c r="G543" s="31" t="s">
        <v>4</v>
      </c>
      <c r="H543" s="32">
        <v>77.925021709857461</v>
      </c>
      <c r="I543" s="19">
        <v>5</v>
      </c>
    </row>
    <row r="544" spans="1:9" x14ac:dyDescent="0.2">
      <c r="A544" s="27">
        <v>4</v>
      </c>
      <c r="B544" s="24" t="s">
        <v>24</v>
      </c>
      <c r="C544" s="27" t="s">
        <v>39</v>
      </c>
      <c r="D544" s="24" t="s">
        <v>50</v>
      </c>
      <c r="E544" s="30" t="s">
        <v>119</v>
      </c>
      <c r="F544" s="22" t="s">
        <v>118</v>
      </c>
      <c r="G544" s="31" t="s">
        <v>5</v>
      </c>
      <c r="H544" s="32">
        <v>45.429748183051281</v>
      </c>
      <c r="I544" s="19">
        <v>11</v>
      </c>
    </row>
    <row r="545" spans="1:9" x14ac:dyDescent="0.2">
      <c r="A545" s="27">
        <v>4</v>
      </c>
      <c r="B545" s="24" t="s">
        <v>24</v>
      </c>
      <c r="C545" s="27" t="s">
        <v>39</v>
      </c>
      <c r="D545" s="24" t="s">
        <v>50</v>
      </c>
      <c r="E545" s="30" t="s">
        <v>119</v>
      </c>
      <c r="F545" s="22" t="s">
        <v>118</v>
      </c>
      <c r="G545" s="31" t="s">
        <v>6</v>
      </c>
      <c r="H545" s="32">
        <v>47.20449294768698</v>
      </c>
      <c r="I545" s="19">
        <v>9</v>
      </c>
    </row>
    <row r="546" spans="1:9" x14ac:dyDescent="0.2">
      <c r="A546" s="27">
        <v>4</v>
      </c>
      <c r="B546" s="24" t="s">
        <v>24</v>
      </c>
      <c r="C546" s="27" t="s">
        <v>39</v>
      </c>
      <c r="D546" s="24" t="s">
        <v>50</v>
      </c>
      <c r="E546" s="30" t="s">
        <v>119</v>
      </c>
      <c r="F546" s="22" t="s">
        <v>118</v>
      </c>
      <c r="G546" s="31" t="s">
        <v>7</v>
      </c>
      <c r="H546" s="32">
        <v>7.4823309612209261</v>
      </c>
      <c r="I546" s="19">
        <v>17</v>
      </c>
    </row>
    <row r="547" spans="1:9" x14ac:dyDescent="0.2">
      <c r="A547" s="27">
        <v>4</v>
      </c>
      <c r="B547" s="24" t="s">
        <v>24</v>
      </c>
      <c r="C547" s="27" t="s">
        <v>39</v>
      </c>
      <c r="D547" s="24" t="s">
        <v>50</v>
      </c>
      <c r="E547" s="30" t="s">
        <v>119</v>
      </c>
      <c r="F547" s="22" t="s">
        <v>118</v>
      </c>
      <c r="G547" s="31" t="s">
        <v>8</v>
      </c>
      <c r="H547" s="32">
        <v>38.225355866229393</v>
      </c>
      <c r="I547" s="19">
        <v>14</v>
      </c>
    </row>
    <row r="548" spans="1:9" x14ac:dyDescent="0.2">
      <c r="A548" s="27">
        <v>4</v>
      </c>
      <c r="B548" s="24" t="s">
        <v>24</v>
      </c>
      <c r="C548" s="27" t="s">
        <v>39</v>
      </c>
      <c r="D548" s="24" t="s">
        <v>50</v>
      </c>
      <c r="E548" s="30" t="s">
        <v>119</v>
      </c>
      <c r="F548" s="22" t="s">
        <v>118</v>
      </c>
      <c r="G548" s="31" t="s">
        <v>9</v>
      </c>
      <c r="H548" s="32">
        <v>49.176540467900374</v>
      </c>
      <c r="I548" s="19">
        <v>8</v>
      </c>
    </row>
    <row r="549" spans="1:9" x14ac:dyDescent="0.2">
      <c r="A549" s="27">
        <v>4</v>
      </c>
      <c r="B549" s="24" t="s">
        <v>24</v>
      </c>
      <c r="C549" s="27" t="s">
        <v>39</v>
      </c>
      <c r="D549" s="24" t="s">
        <v>50</v>
      </c>
      <c r="E549" s="30" t="s">
        <v>119</v>
      </c>
      <c r="F549" s="22" t="s">
        <v>118</v>
      </c>
      <c r="G549" s="31" t="s">
        <v>10</v>
      </c>
      <c r="H549" s="32">
        <v>0</v>
      </c>
      <c r="I549" s="19">
        <v>18</v>
      </c>
    </row>
    <row r="550" spans="1:9" x14ac:dyDescent="0.2">
      <c r="A550" s="27">
        <v>4</v>
      </c>
      <c r="B550" s="24" t="s">
        <v>24</v>
      </c>
      <c r="C550" s="27" t="s">
        <v>39</v>
      </c>
      <c r="D550" s="24" t="s">
        <v>50</v>
      </c>
      <c r="E550" s="30" t="s">
        <v>119</v>
      </c>
      <c r="F550" s="22" t="s">
        <v>118</v>
      </c>
      <c r="G550" s="31" t="s">
        <v>11</v>
      </c>
      <c r="H550" s="32">
        <v>81.266820323120697</v>
      </c>
      <c r="I550" s="19">
        <v>4</v>
      </c>
    </row>
    <row r="551" spans="1:9" x14ac:dyDescent="0.2">
      <c r="A551" s="27">
        <v>4</v>
      </c>
      <c r="B551" s="24" t="s">
        <v>24</v>
      </c>
      <c r="C551" s="27" t="s">
        <v>39</v>
      </c>
      <c r="D551" s="24" t="s">
        <v>50</v>
      </c>
      <c r="E551" s="30" t="s">
        <v>119</v>
      </c>
      <c r="F551" s="22" t="s">
        <v>118</v>
      </c>
      <c r="G551" s="31" t="s">
        <v>12</v>
      </c>
      <c r="H551" s="32">
        <v>24.297045093085011</v>
      </c>
      <c r="I551" s="19">
        <v>16</v>
      </c>
    </row>
    <row r="552" spans="1:9" x14ac:dyDescent="0.2">
      <c r="A552" s="27">
        <v>4</v>
      </c>
      <c r="B552" s="24" t="s">
        <v>24</v>
      </c>
      <c r="C552" s="27" t="s">
        <v>39</v>
      </c>
      <c r="D552" s="24" t="s">
        <v>50</v>
      </c>
      <c r="E552" s="30" t="s">
        <v>119</v>
      </c>
      <c r="F552" s="22" t="s">
        <v>118</v>
      </c>
      <c r="G552" s="31" t="s">
        <v>13</v>
      </c>
      <c r="H552" s="32">
        <v>41.596113074547823</v>
      </c>
      <c r="I552" s="19">
        <v>13</v>
      </c>
    </row>
    <row r="553" spans="1:9" x14ac:dyDescent="0.2">
      <c r="A553" s="27">
        <v>4</v>
      </c>
      <c r="B553" s="24" t="s">
        <v>24</v>
      </c>
      <c r="C553" s="27" t="s">
        <v>39</v>
      </c>
      <c r="D553" s="24" t="s">
        <v>50</v>
      </c>
      <c r="E553" s="30" t="s">
        <v>119</v>
      </c>
      <c r="F553" s="22" t="s">
        <v>118</v>
      </c>
      <c r="G553" s="31" t="s">
        <v>14</v>
      </c>
      <c r="H553" s="32">
        <v>46.09987907029263</v>
      </c>
      <c r="I553" s="19">
        <v>10</v>
      </c>
    </row>
    <row r="554" spans="1:9" x14ac:dyDescent="0.2">
      <c r="A554" s="27">
        <v>4</v>
      </c>
      <c r="B554" s="24" t="s">
        <v>24</v>
      </c>
      <c r="C554" s="27" t="s">
        <v>39</v>
      </c>
      <c r="D554" s="24" t="s">
        <v>50</v>
      </c>
      <c r="E554" s="30" t="s">
        <v>119</v>
      </c>
      <c r="F554" s="22" t="s">
        <v>118</v>
      </c>
      <c r="G554" s="31" t="s">
        <v>15</v>
      </c>
      <c r="H554" s="32">
        <v>94.437548546626005</v>
      </c>
      <c r="I554" s="19">
        <v>2</v>
      </c>
    </row>
    <row r="555" spans="1:9" x14ac:dyDescent="0.2">
      <c r="A555" s="27">
        <v>4</v>
      </c>
      <c r="B555" s="24" t="s">
        <v>24</v>
      </c>
      <c r="C555" s="27" t="s">
        <v>39</v>
      </c>
      <c r="D555" s="24" t="s">
        <v>50</v>
      </c>
      <c r="E555" s="30" t="s">
        <v>119</v>
      </c>
      <c r="F555" s="22" t="s">
        <v>118</v>
      </c>
      <c r="G555" s="31" t="s">
        <v>16</v>
      </c>
      <c r="H555" s="32">
        <v>44.407186721351366</v>
      </c>
      <c r="I555" s="19">
        <v>12</v>
      </c>
    </row>
    <row r="556" spans="1:9" x14ac:dyDescent="0.2">
      <c r="A556" s="27">
        <v>4</v>
      </c>
      <c r="B556" s="24" t="s">
        <v>24</v>
      </c>
      <c r="C556" s="27" t="s">
        <v>39</v>
      </c>
      <c r="D556" s="24" t="s">
        <v>50</v>
      </c>
      <c r="E556" s="30" t="s">
        <v>119</v>
      </c>
      <c r="F556" s="22" t="s">
        <v>118</v>
      </c>
      <c r="G556" s="31" t="s">
        <v>17</v>
      </c>
      <c r="H556" s="32">
        <v>82.865582090874057</v>
      </c>
      <c r="I556" s="19">
        <v>3</v>
      </c>
    </row>
    <row r="557" spans="1:9" x14ac:dyDescent="0.2">
      <c r="A557" s="27">
        <v>4</v>
      </c>
      <c r="B557" s="24" t="s">
        <v>24</v>
      </c>
      <c r="C557" s="27" t="s">
        <v>39</v>
      </c>
      <c r="D557" s="24" t="s">
        <v>50</v>
      </c>
      <c r="E557" s="30" t="s">
        <v>119</v>
      </c>
      <c r="F557" s="22" t="s">
        <v>118</v>
      </c>
      <c r="G557" s="31" t="s">
        <v>18</v>
      </c>
      <c r="H557" s="32">
        <v>100</v>
      </c>
      <c r="I557" s="19">
        <v>1</v>
      </c>
    </row>
    <row r="558" spans="1:9" x14ac:dyDescent="0.2">
      <c r="A558" s="27">
        <v>4</v>
      </c>
      <c r="B558" s="24" t="s">
        <v>24</v>
      </c>
      <c r="C558" s="27" t="s">
        <v>39</v>
      </c>
      <c r="D558" s="24" t="s">
        <v>50</v>
      </c>
      <c r="E558" s="30" t="s">
        <v>119</v>
      </c>
      <c r="F558" s="22" t="s">
        <v>118</v>
      </c>
      <c r="G558" s="31" t="s">
        <v>19</v>
      </c>
      <c r="H558" s="32">
        <v>58.258928959599885</v>
      </c>
      <c r="I558" s="19">
        <v>6</v>
      </c>
    </row>
    <row r="559" spans="1:9" x14ac:dyDescent="0.2">
      <c r="A559" s="27">
        <v>4</v>
      </c>
      <c r="B559" s="24" t="s">
        <v>24</v>
      </c>
      <c r="C559" s="27" t="s">
        <v>39</v>
      </c>
      <c r="D559" s="24" t="s">
        <v>50</v>
      </c>
      <c r="E559" s="30" t="s">
        <v>119</v>
      </c>
      <c r="F559" s="22" t="s">
        <v>118</v>
      </c>
      <c r="G559" s="31" t="s">
        <v>2</v>
      </c>
      <c r="H559" s="32">
        <v>53.471906463352013</v>
      </c>
      <c r="I559" s="28" t="s">
        <v>168</v>
      </c>
    </row>
    <row r="560" spans="1:9" x14ac:dyDescent="0.2">
      <c r="A560" s="27">
        <v>4</v>
      </c>
      <c r="B560" s="24" t="s">
        <v>24</v>
      </c>
      <c r="C560" s="27" t="s">
        <v>39</v>
      </c>
      <c r="D560" s="24" t="s">
        <v>50</v>
      </c>
      <c r="E560" s="30" t="s">
        <v>121</v>
      </c>
      <c r="F560" s="22" t="s">
        <v>120</v>
      </c>
      <c r="G560" s="31" t="s">
        <v>3</v>
      </c>
      <c r="H560" s="32">
        <v>23.944061164056929</v>
      </c>
      <c r="I560" s="19">
        <v>15</v>
      </c>
    </row>
    <row r="561" spans="1:9" x14ac:dyDescent="0.2">
      <c r="A561" s="27">
        <v>4</v>
      </c>
      <c r="B561" s="24" t="s">
        <v>24</v>
      </c>
      <c r="C561" s="27" t="s">
        <v>39</v>
      </c>
      <c r="D561" s="24" t="s">
        <v>50</v>
      </c>
      <c r="E561" s="30" t="s">
        <v>121</v>
      </c>
      <c r="F561" s="22" t="s">
        <v>120</v>
      </c>
      <c r="G561" s="31" t="s">
        <v>4</v>
      </c>
      <c r="H561" s="32">
        <v>43.791047369564737</v>
      </c>
      <c r="I561" s="19">
        <v>11</v>
      </c>
    </row>
    <row r="562" spans="1:9" x14ac:dyDescent="0.2">
      <c r="A562" s="27">
        <v>4</v>
      </c>
      <c r="B562" s="24" t="s">
        <v>24</v>
      </c>
      <c r="C562" s="27" t="s">
        <v>39</v>
      </c>
      <c r="D562" s="24" t="s">
        <v>50</v>
      </c>
      <c r="E562" s="30" t="s">
        <v>121</v>
      </c>
      <c r="F562" s="22" t="s">
        <v>120</v>
      </c>
      <c r="G562" s="31" t="s">
        <v>5</v>
      </c>
      <c r="H562" s="32">
        <v>78.085408672552248</v>
      </c>
      <c r="I562" s="19">
        <v>3</v>
      </c>
    </row>
    <row r="563" spans="1:9" x14ac:dyDescent="0.2">
      <c r="A563" s="27">
        <v>4</v>
      </c>
      <c r="B563" s="24" t="s">
        <v>24</v>
      </c>
      <c r="C563" s="27" t="s">
        <v>39</v>
      </c>
      <c r="D563" s="24" t="s">
        <v>50</v>
      </c>
      <c r="E563" s="30" t="s">
        <v>121</v>
      </c>
      <c r="F563" s="22" t="s">
        <v>120</v>
      </c>
      <c r="G563" s="31" t="s">
        <v>6</v>
      </c>
      <c r="H563" s="32">
        <v>0</v>
      </c>
      <c r="I563" s="19">
        <v>18</v>
      </c>
    </row>
    <row r="564" spans="1:9" x14ac:dyDescent="0.2">
      <c r="A564" s="27">
        <v>4</v>
      </c>
      <c r="B564" s="24" t="s">
        <v>24</v>
      </c>
      <c r="C564" s="27" t="s">
        <v>39</v>
      </c>
      <c r="D564" s="24" t="s">
        <v>50</v>
      </c>
      <c r="E564" s="30" t="s">
        <v>121</v>
      </c>
      <c r="F564" s="22" t="s">
        <v>120</v>
      </c>
      <c r="G564" s="31" t="s">
        <v>7</v>
      </c>
      <c r="H564" s="32">
        <v>3.9617151168180147</v>
      </c>
      <c r="I564" s="19">
        <v>17</v>
      </c>
    </row>
    <row r="565" spans="1:9" x14ac:dyDescent="0.2">
      <c r="A565" s="27">
        <v>4</v>
      </c>
      <c r="B565" s="24" t="s">
        <v>24</v>
      </c>
      <c r="C565" s="27" t="s">
        <v>39</v>
      </c>
      <c r="D565" s="24" t="s">
        <v>50</v>
      </c>
      <c r="E565" s="30" t="s">
        <v>121</v>
      </c>
      <c r="F565" s="22" t="s">
        <v>120</v>
      </c>
      <c r="G565" s="31" t="s">
        <v>8</v>
      </c>
      <c r="H565" s="32">
        <v>82.210734461711169</v>
      </c>
      <c r="I565" s="19">
        <v>2</v>
      </c>
    </row>
    <row r="566" spans="1:9" x14ac:dyDescent="0.2">
      <c r="A566" s="27">
        <v>4</v>
      </c>
      <c r="B566" s="24" t="s">
        <v>24</v>
      </c>
      <c r="C566" s="27" t="s">
        <v>39</v>
      </c>
      <c r="D566" s="24" t="s">
        <v>50</v>
      </c>
      <c r="E566" s="30" t="s">
        <v>121</v>
      </c>
      <c r="F566" s="22" t="s">
        <v>120</v>
      </c>
      <c r="G566" s="31" t="s">
        <v>9</v>
      </c>
      <c r="H566" s="32">
        <v>54.811321578681557</v>
      </c>
      <c r="I566" s="19">
        <v>8</v>
      </c>
    </row>
    <row r="567" spans="1:9" x14ac:dyDescent="0.2">
      <c r="A567" s="27">
        <v>4</v>
      </c>
      <c r="B567" s="24" t="s">
        <v>24</v>
      </c>
      <c r="C567" s="27" t="s">
        <v>39</v>
      </c>
      <c r="D567" s="24" t="s">
        <v>50</v>
      </c>
      <c r="E567" s="30" t="s">
        <v>121</v>
      </c>
      <c r="F567" s="22" t="s">
        <v>120</v>
      </c>
      <c r="G567" s="31" t="s">
        <v>10</v>
      </c>
      <c r="H567" s="32">
        <v>52.157802351663875</v>
      </c>
      <c r="I567" s="19">
        <v>9</v>
      </c>
    </row>
    <row r="568" spans="1:9" x14ac:dyDescent="0.2">
      <c r="A568" s="27">
        <v>4</v>
      </c>
      <c r="B568" s="24" t="s">
        <v>24</v>
      </c>
      <c r="C568" s="27" t="s">
        <v>39</v>
      </c>
      <c r="D568" s="24" t="s">
        <v>50</v>
      </c>
      <c r="E568" s="30" t="s">
        <v>121</v>
      </c>
      <c r="F568" s="22" t="s">
        <v>120</v>
      </c>
      <c r="G568" s="31" t="s">
        <v>11</v>
      </c>
      <c r="H568" s="32">
        <v>59.801063746042281</v>
      </c>
      <c r="I568" s="19">
        <v>6</v>
      </c>
    </row>
    <row r="569" spans="1:9" x14ac:dyDescent="0.2">
      <c r="A569" s="27">
        <v>4</v>
      </c>
      <c r="B569" s="24" t="s">
        <v>24</v>
      </c>
      <c r="C569" s="27" t="s">
        <v>39</v>
      </c>
      <c r="D569" s="24" t="s">
        <v>50</v>
      </c>
      <c r="E569" s="30" t="s">
        <v>121</v>
      </c>
      <c r="F569" s="22" t="s">
        <v>120</v>
      </c>
      <c r="G569" s="31" t="s">
        <v>12</v>
      </c>
      <c r="H569" s="32">
        <v>21.935060710584217</v>
      </c>
      <c r="I569" s="19">
        <v>16</v>
      </c>
    </row>
    <row r="570" spans="1:9" x14ac:dyDescent="0.2">
      <c r="A570" s="27">
        <v>4</v>
      </c>
      <c r="B570" s="24" t="s">
        <v>24</v>
      </c>
      <c r="C570" s="27" t="s">
        <v>39</v>
      </c>
      <c r="D570" s="24" t="s">
        <v>50</v>
      </c>
      <c r="E570" s="30" t="s">
        <v>121</v>
      </c>
      <c r="F570" s="22" t="s">
        <v>120</v>
      </c>
      <c r="G570" s="31" t="s">
        <v>13</v>
      </c>
      <c r="H570" s="32">
        <v>73.298141104995452</v>
      </c>
      <c r="I570" s="19">
        <v>4</v>
      </c>
    </row>
    <row r="571" spans="1:9" x14ac:dyDescent="0.2">
      <c r="A571" s="27">
        <v>4</v>
      </c>
      <c r="B571" s="24" t="s">
        <v>24</v>
      </c>
      <c r="C571" s="27" t="s">
        <v>39</v>
      </c>
      <c r="D571" s="24" t="s">
        <v>50</v>
      </c>
      <c r="E571" s="30" t="s">
        <v>121</v>
      </c>
      <c r="F571" s="22" t="s">
        <v>120</v>
      </c>
      <c r="G571" s="31" t="s">
        <v>14</v>
      </c>
      <c r="H571" s="32">
        <v>33.188975452642197</v>
      </c>
      <c r="I571" s="19">
        <v>13</v>
      </c>
    </row>
    <row r="572" spans="1:9" x14ac:dyDescent="0.2">
      <c r="A572" s="27">
        <v>4</v>
      </c>
      <c r="B572" s="24" t="s">
        <v>24</v>
      </c>
      <c r="C572" s="27" t="s">
        <v>39</v>
      </c>
      <c r="D572" s="24" t="s">
        <v>50</v>
      </c>
      <c r="E572" s="30" t="s">
        <v>121</v>
      </c>
      <c r="F572" s="22" t="s">
        <v>120</v>
      </c>
      <c r="G572" s="31" t="s">
        <v>15</v>
      </c>
      <c r="H572" s="32">
        <v>45.735241770630793</v>
      </c>
      <c r="I572" s="19">
        <v>10</v>
      </c>
    </row>
    <row r="573" spans="1:9" x14ac:dyDescent="0.2">
      <c r="A573" s="27">
        <v>4</v>
      </c>
      <c r="B573" s="24" t="s">
        <v>24</v>
      </c>
      <c r="C573" s="27" t="s">
        <v>39</v>
      </c>
      <c r="D573" s="24" t="s">
        <v>50</v>
      </c>
      <c r="E573" s="30" t="s">
        <v>121</v>
      </c>
      <c r="F573" s="22" t="s">
        <v>120</v>
      </c>
      <c r="G573" s="31" t="s">
        <v>16</v>
      </c>
      <c r="H573" s="32">
        <v>27.868121959276486</v>
      </c>
      <c r="I573" s="19">
        <v>14</v>
      </c>
    </row>
    <row r="574" spans="1:9" x14ac:dyDescent="0.2">
      <c r="A574" s="27">
        <v>4</v>
      </c>
      <c r="B574" s="24" t="s">
        <v>24</v>
      </c>
      <c r="C574" s="27" t="s">
        <v>39</v>
      </c>
      <c r="D574" s="24" t="s">
        <v>50</v>
      </c>
      <c r="E574" s="30" t="s">
        <v>121</v>
      </c>
      <c r="F574" s="22" t="s">
        <v>120</v>
      </c>
      <c r="G574" s="31" t="s">
        <v>17</v>
      </c>
      <c r="H574" s="32">
        <v>100</v>
      </c>
      <c r="I574" s="19">
        <v>1</v>
      </c>
    </row>
    <row r="575" spans="1:9" x14ac:dyDescent="0.2">
      <c r="A575" s="27">
        <v>4</v>
      </c>
      <c r="B575" s="24" t="s">
        <v>24</v>
      </c>
      <c r="C575" s="27" t="s">
        <v>39</v>
      </c>
      <c r="D575" s="24" t="s">
        <v>50</v>
      </c>
      <c r="E575" s="30" t="s">
        <v>121</v>
      </c>
      <c r="F575" s="22" t="s">
        <v>120</v>
      </c>
      <c r="G575" s="31" t="s">
        <v>18</v>
      </c>
      <c r="H575" s="32">
        <v>58.413171250980312</v>
      </c>
      <c r="I575" s="19">
        <v>7</v>
      </c>
    </row>
    <row r="576" spans="1:9" x14ac:dyDescent="0.2">
      <c r="A576" s="27">
        <v>4</v>
      </c>
      <c r="B576" s="24" t="s">
        <v>24</v>
      </c>
      <c r="C576" s="27" t="s">
        <v>39</v>
      </c>
      <c r="D576" s="24" t="s">
        <v>50</v>
      </c>
      <c r="E576" s="30" t="s">
        <v>121</v>
      </c>
      <c r="F576" s="22" t="s">
        <v>120</v>
      </c>
      <c r="G576" s="31" t="s">
        <v>19</v>
      </c>
      <c r="H576" s="32">
        <v>63.797535451494682</v>
      </c>
      <c r="I576" s="19">
        <v>5</v>
      </c>
    </row>
    <row r="577" spans="1:9" x14ac:dyDescent="0.2">
      <c r="A577" s="27">
        <v>4</v>
      </c>
      <c r="B577" s="24" t="s">
        <v>24</v>
      </c>
      <c r="C577" s="27" t="s">
        <v>39</v>
      </c>
      <c r="D577" s="24" t="s">
        <v>50</v>
      </c>
      <c r="E577" s="30" t="s">
        <v>121</v>
      </c>
      <c r="F577" s="22" t="s">
        <v>120</v>
      </c>
      <c r="G577" s="31" t="s">
        <v>2</v>
      </c>
      <c r="H577" s="32">
        <v>41.861255222367625</v>
      </c>
      <c r="I577" s="28" t="s">
        <v>168</v>
      </c>
    </row>
    <row r="578" spans="1:9" x14ac:dyDescent="0.2">
      <c r="A578" s="27">
        <v>4</v>
      </c>
      <c r="B578" s="24" t="s">
        <v>24</v>
      </c>
      <c r="C578" s="27" t="s">
        <v>40</v>
      </c>
      <c r="D578" s="24" t="s">
        <v>51</v>
      </c>
      <c r="E578" s="30" t="s">
        <v>124</v>
      </c>
      <c r="F578" s="22" t="s">
        <v>122</v>
      </c>
      <c r="G578" s="31" t="s">
        <v>3</v>
      </c>
      <c r="H578" s="32">
        <v>46.153846153846132</v>
      </c>
      <c r="I578" s="19">
        <v>7</v>
      </c>
    </row>
    <row r="579" spans="1:9" x14ac:dyDescent="0.2">
      <c r="A579" s="27">
        <v>4</v>
      </c>
      <c r="B579" s="24" t="s">
        <v>24</v>
      </c>
      <c r="C579" s="27" t="s">
        <v>40</v>
      </c>
      <c r="D579" s="24" t="s">
        <v>51</v>
      </c>
      <c r="E579" s="30" t="s">
        <v>124</v>
      </c>
      <c r="F579" s="22" t="s">
        <v>122</v>
      </c>
      <c r="G579" s="31" t="s">
        <v>4</v>
      </c>
      <c r="H579" s="32">
        <v>0</v>
      </c>
      <c r="I579" s="19">
        <v>18</v>
      </c>
    </row>
    <row r="580" spans="1:9" x14ac:dyDescent="0.2">
      <c r="A580" s="27">
        <v>4</v>
      </c>
      <c r="B580" s="24" t="s">
        <v>24</v>
      </c>
      <c r="C580" s="27" t="s">
        <v>40</v>
      </c>
      <c r="D580" s="24" t="s">
        <v>51</v>
      </c>
      <c r="E580" s="30" t="s">
        <v>124</v>
      </c>
      <c r="F580" s="22" t="s">
        <v>122</v>
      </c>
      <c r="G580" s="31" t="s">
        <v>5</v>
      </c>
      <c r="H580" s="32">
        <v>19.230769230769234</v>
      </c>
      <c r="I580" s="19">
        <v>13</v>
      </c>
    </row>
    <row r="581" spans="1:9" x14ac:dyDescent="0.2">
      <c r="A581" s="27">
        <v>4</v>
      </c>
      <c r="B581" s="24" t="s">
        <v>24</v>
      </c>
      <c r="C581" s="27" t="s">
        <v>40</v>
      </c>
      <c r="D581" s="24" t="s">
        <v>51</v>
      </c>
      <c r="E581" s="30" t="s">
        <v>124</v>
      </c>
      <c r="F581" s="22" t="s">
        <v>122</v>
      </c>
      <c r="G581" s="31" t="s">
        <v>6</v>
      </c>
      <c r="H581" s="32">
        <v>42.307692307692299</v>
      </c>
      <c r="I581" s="19">
        <v>8</v>
      </c>
    </row>
    <row r="582" spans="1:9" x14ac:dyDescent="0.2">
      <c r="A582" s="27">
        <v>4</v>
      </c>
      <c r="B582" s="24" t="s">
        <v>24</v>
      </c>
      <c r="C582" s="27" t="s">
        <v>40</v>
      </c>
      <c r="D582" s="24" t="s">
        <v>51</v>
      </c>
      <c r="E582" s="30" t="s">
        <v>124</v>
      </c>
      <c r="F582" s="22" t="s">
        <v>122</v>
      </c>
      <c r="G582" s="31" t="s">
        <v>7</v>
      </c>
      <c r="H582" s="32">
        <v>23.076923076923066</v>
      </c>
      <c r="I582" s="19">
        <v>12</v>
      </c>
    </row>
    <row r="583" spans="1:9" x14ac:dyDescent="0.2">
      <c r="A583" s="27">
        <v>4</v>
      </c>
      <c r="B583" s="24" t="s">
        <v>24</v>
      </c>
      <c r="C583" s="27" t="s">
        <v>40</v>
      </c>
      <c r="D583" s="24" t="s">
        <v>51</v>
      </c>
      <c r="E583" s="30" t="s">
        <v>124</v>
      </c>
      <c r="F583" s="22" t="s">
        <v>122</v>
      </c>
      <c r="G583" s="31" t="s">
        <v>8</v>
      </c>
      <c r="H583" s="32">
        <v>7.6923076923076668</v>
      </c>
      <c r="I583" s="19">
        <v>17</v>
      </c>
    </row>
    <row r="584" spans="1:9" x14ac:dyDescent="0.2">
      <c r="A584" s="27">
        <v>4</v>
      </c>
      <c r="B584" s="24" t="s">
        <v>24</v>
      </c>
      <c r="C584" s="27" t="s">
        <v>40</v>
      </c>
      <c r="D584" s="24" t="s">
        <v>51</v>
      </c>
      <c r="E584" s="30" t="s">
        <v>124</v>
      </c>
      <c r="F584" s="22" t="s">
        <v>122</v>
      </c>
      <c r="G584" s="31" t="s">
        <v>9</v>
      </c>
      <c r="H584" s="32">
        <v>49.999999999999964</v>
      </c>
      <c r="I584" s="19">
        <v>5</v>
      </c>
    </row>
    <row r="585" spans="1:9" x14ac:dyDescent="0.2">
      <c r="A585" s="27">
        <v>4</v>
      </c>
      <c r="B585" s="24" t="s">
        <v>24</v>
      </c>
      <c r="C585" s="27" t="s">
        <v>40</v>
      </c>
      <c r="D585" s="24" t="s">
        <v>51</v>
      </c>
      <c r="E585" s="30" t="s">
        <v>124</v>
      </c>
      <c r="F585" s="22" t="s">
        <v>122</v>
      </c>
      <c r="G585" s="31" t="s">
        <v>10</v>
      </c>
      <c r="H585" s="32">
        <v>19.230769230769234</v>
      </c>
      <c r="I585" s="19">
        <v>13</v>
      </c>
    </row>
    <row r="586" spans="1:9" x14ac:dyDescent="0.2">
      <c r="A586" s="27">
        <v>4</v>
      </c>
      <c r="B586" s="24" t="s">
        <v>24</v>
      </c>
      <c r="C586" s="27" t="s">
        <v>40</v>
      </c>
      <c r="D586" s="24" t="s">
        <v>51</v>
      </c>
      <c r="E586" s="30" t="s">
        <v>124</v>
      </c>
      <c r="F586" s="22" t="s">
        <v>122</v>
      </c>
      <c r="G586" s="31" t="s">
        <v>11</v>
      </c>
      <c r="H586" s="32">
        <v>42.307692307692299</v>
      </c>
      <c r="I586" s="19">
        <v>8</v>
      </c>
    </row>
    <row r="587" spans="1:9" x14ac:dyDescent="0.2">
      <c r="A587" s="27">
        <v>4</v>
      </c>
      <c r="B587" s="24" t="s">
        <v>24</v>
      </c>
      <c r="C587" s="27" t="s">
        <v>40</v>
      </c>
      <c r="D587" s="24" t="s">
        <v>51</v>
      </c>
      <c r="E587" s="30" t="s">
        <v>124</v>
      </c>
      <c r="F587" s="22" t="s">
        <v>122</v>
      </c>
      <c r="G587" s="31" t="s">
        <v>12</v>
      </c>
      <c r="H587" s="32">
        <v>15.384615384615365</v>
      </c>
      <c r="I587" s="19">
        <v>15</v>
      </c>
    </row>
    <row r="588" spans="1:9" x14ac:dyDescent="0.2">
      <c r="A588" s="27">
        <v>4</v>
      </c>
      <c r="B588" s="24" t="s">
        <v>24</v>
      </c>
      <c r="C588" s="27" t="s">
        <v>40</v>
      </c>
      <c r="D588" s="24" t="s">
        <v>51</v>
      </c>
      <c r="E588" s="30" t="s">
        <v>124</v>
      </c>
      <c r="F588" s="22" t="s">
        <v>122</v>
      </c>
      <c r="G588" s="31" t="s">
        <v>13</v>
      </c>
      <c r="H588" s="32">
        <v>57.692307692307701</v>
      </c>
      <c r="I588" s="19">
        <v>4</v>
      </c>
    </row>
    <row r="589" spans="1:9" x14ac:dyDescent="0.2">
      <c r="A589" s="27">
        <v>4</v>
      </c>
      <c r="B589" s="24" t="s">
        <v>24</v>
      </c>
      <c r="C589" s="27" t="s">
        <v>40</v>
      </c>
      <c r="D589" s="24" t="s">
        <v>51</v>
      </c>
      <c r="E589" s="30" t="s">
        <v>124</v>
      </c>
      <c r="F589" s="22" t="s">
        <v>122</v>
      </c>
      <c r="G589" s="31" t="s">
        <v>14</v>
      </c>
      <c r="H589" s="32">
        <v>49.999999999999964</v>
      </c>
      <c r="I589" s="19">
        <v>5</v>
      </c>
    </row>
    <row r="590" spans="1:9" x14ac:dyDescent="0.2">
      <c r="A590" s="27">
        <v>4</v>
      </c>
      <c r="B590" s="24" t="s">
        <v>24</v>
      </c>
      <c r="C590" s="27" t="s">
        <v>40</v>
      </c>
      <c r="D590" s="24" t="s">
        <v>51</v>
      </c>
      <c r="E590" s="30" t="s">
        <v>124</v>
      </c>
      <c r="F590" s="22" t="s">
        <v>122</v>
      </c>
      <c r="G590" s="31" t="s">
        <v>15</v>
      </c>
      <c r="H590" s="32">
        <v>61.538461538461533</v>
      </c>
      <c r="I590" s="19">
        <v>3</v>
      </c>
    </row>
    <row r="591" spans="1:9" x14ac:dyDescent="0.2">
      <c r="A591" s="27">
        <v>4</v>
      </c>
      <c r="B591" s="24" t="s">
        <v>24</v>
      </c>
      <c r="C591" s="27" t="s">
        <v>40</v>
      </c>
      <c r="D591" s="24" t="s">
        <v>51</v>
      </c>
      <c r="E591" s="30" t="s">
        <v>124</v>
      </c>
      <c r="F591" s="22" t="s">
        <v>122</v>
      </c>
      <c r="G591" s="31" t="s">
        <v>16</v>
      </c>
      <c r="H591" s="32">
        <v>38.461538461538467</v>
      </c>
      <c r="I591" s="19">
        <v>11</v>
      </c>
    </row>
    <row r="592" spans="1:9" x14ac:dyDescent="0.2">
      <c r="A592" s="27">
        <v>4</v>
      </c>
      <c r="B592" s="24" t="s">
        <v>24</v>
      </c>
      <c r="C592" s="27" t="s">
        <v>40</v>
      </c>
      <c r="D592" s="24" t="s">
        <v>51</v>
      </c>
      <c r="E592" s="30" t="s">
        <v>124</v>
      </c>
      <c r="F592" s="22" t="s">
        <v>122</v>
      </c>
      <c r="G592" s="31" t="s">
        <v>17</v>
      </c>
      <c r="H592" s="32">
        <v>92.307692307692335</v>
      </c>
      <c r="I592" s="19">
        <v>2</v>
      </c>
    </row>
    <row r="593" spans="1:9" x14ac:dyDescent="0.2">
      <c r="A593" s="27">
        <v>4</v>
      </c>
      <c r="B593" s="24" t="s">
        <v>24</v>
      </c>
      <c r="C593" s="27" t="s">
        <v>40</v>
      </c>
      <c r="D593" s="24" t="s">
        <v>51</v>
      </c>
      <c r="E593" s="30" t="s">
        <v>124</v>
      </c>
      <c r="F593" s="22" t="s">
        <v>122</v>
      </c>
      <c r="G593" s="31" t="s">
        <v>18</v>
      </c>
      <c r="H593" s="32">
        <v>15.384615384615365</v>
      </c>
      <c r="I593" s="19">
        <v>15</v>
      </c>
    </row>
    <row r="594" spans="1:9" x14ac:dyDescent="0.2">
      <c r="A594" s="27">
        <v>4</v>
      </c>
      <c r="B594" s="24" t="s">
        <v>24</v>
      </c>
      <c r="C594" s="27" t="s">
        <v>40</v>
      </c>
      <c r="D594" s="24" t="s">
        <v>51</v>
      </c>
      <c r="E594" s="30" t="s">
        <v>124</v>
      </c>
      <c r="F594" s="22" t="s">
        <v>122</v>
      </c>
      <c r="G594" s="31" t="s">
        <v>19</v>
      </c>
      <c r="H594" s="32">
        <v>100</v>
      </c>
      <c r="I594" s="19">
        <v>1</v>
      </c>
    </row>
    <row r="595" spans="1:9" x14ac:dyDescent="0.2">
      <c r="A595" s="27">
        <v>4</v>
      </c>
      <c r="B595" s="24" t="s">
        <v>24</v>
      </c>
      <c r="C595" s="27" t="s">
        <v>40</v>
      </c>
      <c r="D595" s="24" t="s">
        <v>51</v>
      </c>
      <c r="E595" s="30" t="s">
        <v>124</v>
      </c>
      <c r="F595" s="22" t="s">
        <v>122</v>
      </c>
      <c r="G595" s="31" t="s">
        <v>2</v>
      </c>
      <c r="H595" s="32">
        <v>40.04524886877828</v>
      </c>
      <c r="I595" s="28" t="s">
        <v>168</v>
      </c>
    </row>
    <row r="596" spans="1:9" x14ac:dyDescent="0.2">
      <c r="A596" s="27">
        <v>4</v>
      </c>
      <c r="B596" s="24" t="s">
        <v>24</v>
      </c>
      <c r="C596" s="27" t="s">
        <v>40</v>
      </c>
      <c r="D596" s="24" t="s">
        <v>51</v>
      </c>
      <c r="E596" s="30" t="s">
        <v>125</v>
      </c>
      <c r="F596" s="22" t="s">
        <v>123</v>
      </c>
      <c r="G596" s="31" t="s">
        <v>3</v>
      </c>
      <c r="H596" s="32">
        <v>46.285714285714249</v>
      </c>
      <c r="I596" s="19">
        <v>12</v>
      </c>
    </row>
    <row r="597" spans="1:9" x14ac:dyDescent="0.2">
      <c r="A597" s="27">
        <v>4</v>
      </c>
      <c r="B597" s="24" t="s">
        <v>24</v>
      </c>
      <c r="C597" s="27" t="s">
        <v>40</v>
      </c>
      <c r="D597" s="24" t="s">
        <v>51</v>
      </c>
      <c r="E597" s="30" t="s">
        <v>125</v>
      </c>
      <c r="F597" s="22" t="s">
        <v>123</v>
      </c>
      <c r="G597" s="31" t="s">
        <v>4</v>
      </c>
      <c r="H597" s="32">
        <v>77.142857142857153</v>
      </c>
      <c r="I597" s="19">
        <v>6</v>
      </c>
    </row>
    <row r="598" spans="1:9" x14ac:dyDescent="0.2">
      <c r="A598" s="27">
        <v>4</v>
      </c>
      <c r="B598" s="24" t="s">
        <v>24</v>
      </c>
      <c r="C598" s="27" t="s">
        <v>40</v>
      </c>
      <c r="D598" s="24" t="s">
        <v>51</v>
      </c>
      <c r="E598" s="30" t="s">
        <v>125</v>
      </c>
      <c r="F598" s="22" t="s">
        <v>123</v>
      </c>
      <c r="G598" s="31" t="s">
        <v>5</v>
      </c>
      <c r="H598" s="32">
        <v>97.142857142857139</v>
      </c>
      <c r="I598" s="19">
        <v>2</v>
      </c>
    </row>
    <row r="599" spans="1:9" x14ac:dyDescent="0.2">
      <c r="A599" s="27">
        <v>4</v>
      </c>
      <c r="B599" s="24" t="s">
        <v>24</v>
      </c>
      <c r="C599" s="27" t="s">
        <v>40</v>
      </c>
      <c r="D599" s="24" t="s">
        <v>51</v>
      </c>
      <c r="E599" s="30" t="s">
        <v>125</v>
      </c>
      <c r="F599" s="22" t="s">
        <v>123</v>
      </c>
      <c r="G599" s="31" t="s">
        <v>6</v>
      </c>
      <c r="H599" s="32">
        <v>57.714285714285687</v>
      </c>
      <c r="I599" s="19">
        <v>10</v>
      </c>
    </row>
    <row r="600" spans="1:9" x14ac:dyDescent="0.2">
      <c r="A600" s="27">
        <v>4</v>
      </c>
      <c r="B600" s="24" t="s">
        <v>24</v>
      </c>
      <c r="C600" s="27" t="s">
        <v>40</v>
      </c>
      <c r="D600" s="24" t="s">
        <v>51</v>
      </c>
      <c r="E600" s="30" t="s">
        <v>125</v>
      </c>
      <c r="F600" s="22" t="s">
        <v>123</v>
      </c>
      <c r="G600" s="31" t="s">
        <v>7</v>
      </c>
      <c r="H600" s="32">
        <v>53.714285714285751</v>
      </c>
      <c r="I600" s="19">
        <v>11</v>
      </c>
    </row>
    <row r="601" spans="1:9" x14ac:dyDescent="0.2">
      <c r="A601" s="27">
        <v>4</v>
      </c>
      <c r="B601" s="24" t="s">
        <v>24</v>
      </c>
      <c r="C601" s="27" t="s">
        <v>40</v>
      </c>
      <c r="D601" s="24" t="s">
        <v>51</v>
      </c>
      <c r="E601" s="30" t="s">
        <v>125</v>
      </c>
      <c r="F601" s="22" t="s">
        <v>123</v>
      </c>
      <c r="G601" s="31" t="s">
        <v>8</v>
      </c>
      <c r="H601" s="32">
        <v>100</v>
      </c>
      <c r="I601" s="19">
        <v>1</v>
      </c>
    </row>
    <row r="602" spans="1:9" x14ac:dyDescent="0.2">
      <c r="A602" s="27">
        <v>4</v>
      </c>
      <c r="B602" s="24" t="s">
        <v>24</v>
      </c>
      <c r="C602" s="27" t="s">
        <v>40</v>
      </c>
      <c r="D602" s="24" t="s">
        <v>51</v>
      </c>
      <c r="E602" s="30" t="s">
        <v>125</v>
      </c>
      <c r="F602" s="22" t="s">
        <v>123</v>
      </c>
      <c r="G602" s="31" t="s">
        <v>9</v>
      </c>
      <c r="H602" s="32">
        <v>77.714285714285751</v>
      </c>
      <c r="I602" s="19">
        <v>4</v>
      </c>
    </row>
    <row r="603" spans="1:9" x14ac:dyDescent="0.2">
      <c r="A603" s="27">
        <v>4</v>
      </c>
      <c r="B603" s="24" t="s">
        <v>24</v>
      </c>
      <c r="C603" s="27" t="s">
        <v>40</v>
      </c>
      <c r="D603" s="24" t="s">
        <v>51</v>
      </c>
      <c r="E603" s="30" t="s">
        <v>125</v>
      </c>
      <c r="F603" s="22" t="s">
        <v>123</v>
      </c>
      <c r="G603" s="31" t="s">
        <v>10</v>
      </c>
      <c r="H603" s="32">
        <v>77.714285714285751</v>
      </c>
      <c r="I603" s="19">
        <v>4</v>
      </c>
    </row>
    <row r="604" spans="1:9" x14ac:dyDescent="0.2">
      <c r="A604" s="27">
        <v>4</v>
      </c>
      <c r="B604" s="24" t="s">
        <v>24</v>
      </c>
      <c r="C604" s="27" t="s">
        <v>40</v>
      </c>
      <c r="D604" s="24" t="s">
        <v>51</v>
      </c>
      <c r="E604" s="30" t="s">
        <v>125</v>
      </c>
      <c r="F604" s="22" t="s">
        <v>123</v>
      </c>
      <c r="G604" s="31" t="s">
        <v>11</v>
      </c>
      <c r="H604" s="32">
        <v>25.142857142857178</v>
      </c>
      <c r="I604" s="19">
        <v>16</v>
      </c>
    </row>
    <row r="605" spans="1:9" x14ac:dyDescent="0.2">
      <c r="A605" s="27">
        <v>4</v>
      </c>
      <c r="B605" s="24" t="s">
        <v>24</v>
      </c>
      <c r="C605" s="27" t="s">
        <v>40</v>
      </c>
      <c r="D605" s="24" t="s">
        <v>51</v>
      </c>
      <c r="E605" s="30" t="s">
        <v>125</v>
      </c>
      <c r="F605" s="22" t="s">
        <v>123</v>
      </c>
      <c r="G605" s="31" t="s">
        <v>12</v>
      </c>
      <c r="H605" s="32">
        <v>43.428571428571395</v>
      </c>
      <c r="I605" s="19">
        <v>14</v>
      </c>
    </row>
    <row r="606" spans="1:9" x14ac:dyDescent="0.2">
      <c r="A606" s="27">
        <v>4</v>
      </c>
      <c r="B606" s="24" t="s">
        <v>24</v>
      </c>
      <c r="C606" s="27" t="s">
        <v>40</v>
      </c>
      <c r="D606" s="24" t="s">
        <v>51</v>
      </c>
      <c r="E606" s="30" t="s">
        <v>125</v>
      </c>
      <c r="F606" s="22" t="s">
        <v>123</v>
      </c>
      <c r="G606" s="31" t="s">
        <v>13</v>
      </c>
      <c r="H606" s="32">
        <v>58.285714285714306</v>
      </c>
      <c r="I606" s="19">
        <v>9</v>
      </c>
    </row>
    <row r="607" spans="1:9" x14ac:dyDescent="0.2">
      <c r="A607" s="27">
        <v>4</v>
      </c>
      <c r="B607" s="24" t="s">
        <v>24</v>
      </c>
      <c r="C607" s="27" t="s">
        <v>40</v>
      </c>
      <c r="D607" s="24" t="s">
        <v>51</v>
      </c>
      <c r="E607" s="30" t="s">
        <v>125</v>
      </c>
      <c r="F607" s="22" t="s">
        <v>123</v>
      </c>
      <c r="G607" s="31" t="s">
        <v>14</v>
      </c>
      <c r="H607" s="32">
        <v>75.428571428571445</v>
      </c>
      <c r="I607" s="19">
        <v>7</v>
      </c>
    </row>
    <row r="608" spans="1:9" x14ac:dyDescent="0.2">
      <c r="A608" s="27">
        <v>4</v>
      </c>
      <c r="B608" s="24" t="s">
        <v>24</v>
      </c>
      <c r="C608" s="27" t="s">
        <v>40</v>
      </c>
      <c r="D608" s="24" t="s">
        <v>51</v>
      </c>
      <c r="E608" s="30" t="s">
        <v>125</v>
      </c>
      <c r="F608" s="22" t="s">
        <v>123</v>
      </c>
      <c r="G608" s="31" t="s">
        <v>15</v>
      </c>
      <c r="H608" s="32">
        <v>0</v>
      </c>
      <c r="I608" s="19">
        <v>18</v>
      </c>
    </row>
    <row r="609" spans="1:9" x14ac:dyDescent="0.2">
      <c r="A609" s="27">
        <v>4</v>
      </c>
      <c r="B609" s="24" t="s">
        <v>24</v>
      </c>
      <c r="C609" s="27" t="s">
        <v>40</v>
      </c>
      <c r="D609" s="24" t="s">
        <v>51</v>
      </c>
      <c r="E609" s="30" t="s">
        <v>125</v>
      </c>
      <c r="F609" s="22" t="s">
        <v>123</v>
      </c>
      <c r="G609" s="31" t="s">
        <v>16</v>
      </c>
      <c r="H609" s="32">
        <v>31.999999999999968</v>
      </c>
      <c r="I609" s="19">
        <v>15</v>
      </c>
    </row>
    <row r="610" spans="1:9" x14ac:dyDescent="0.2">
      <c r="A610" s="27">
        <v>4</v>
      </c>
      <c r="B610" s="24" t="s">
        <v>24</v>
      </c>
      <c r="C610" s="27" t="s">
        <v>40</v>
      </c>
      <c r="D610" s="24" t="s">
        <v>51</v>
      </c>
      <c r="E610" s="30" t="s">
        <v>125</v>
      </c>
      <c r="F610" s="22" t="s">
        <v>123</v>
      </c>
      <c r="G610" s="31" t="s">
        <v>17</v>
      </c>
      <c r="H610" s="32">
        <v>74.285714285714292</v>
      </c>
      <c r="I610" s="19">
        <v>8</v>
      </c>
    </row>
    <row r="611" spans="1:9" x14ac:dyDescent="0.2">
      <c r="A611" s="27">
        <v>4</v>
      </c>
      <c r="B611" s="24" t="s">
        <v>24</v>
      </c>
      <c r="C611" s="27" t="s">
        <v>40</v>
      </c>
      <c r="D611" s="24" t="s">
        <v>51</v>
      </c>
      <c r="E611" s="30" t="s">
        <v>125</v>
      </c>
      <c r="F611" s="22" t="s">
        <v>123</v>
      </c>
      <c r="G611" s="31" t="s">
        <v>18</v>
      </c>
      <c r="H611" s="32">
        <v>20.571428571428537</v>
      </c>
      <c r="I611" s="19">
        <v>17</v>
      </c>
    </row>
    <row r="612" spans="1:9" x14ac:dyDescent="0.2">
      <c r="A612" s="27">
        <v>4</v>
      </c>
      <c r="B612" s="24" t="s">
        <v>24</v>
      </c>
      <c r="C612" s="27" t="s">
        <v>40</v>
      </c>
      <c r="D612" s="24" t="s">
        <v>51</v>
      </c>
      <c r="E612" s="30" t="s">
        <v>125</v>
      </c>
      <c r="F612" s="22" t="s">
        <v>123</v>
      </c>
      <c r="G612" s="31" t="s">
        <v>19</v>
      </c>
      <c r="H612" s="32">
        <v>86.857142857142875</v>
      </c>
      <c r="I612" s="19">
        <v>3</v>
      </c>
    </row>
    <row r="613" spans="1:9" x14ac:dyDescent="0.2">
      <c r="A613" s="27">
        <v>4</v>
      </c>
      <c r="B613" s="24" t="s">
        <v>24</v>
      </c>
      <c r="C613" s="27" t="s">
        <v>40</v>
      </c>
      <c r="D613" s="24" t="s">
        <v>51</v>
      </c>
      <c r="E613" s="30" t="s">
        <v>125</v>
      </c>
      <c r="F613" s="22" t="s">
        <v>123</v>
      </c>
      <c r="G613" s="31" t="s">
        <v>2</v>
      </c>
      <c r="H613" s="32">
        <v>44.000000000000014</v>
      </c>
      <c r="I613" s="28" t="s">
        <v>168</v>
      </c>
    </row>
    <row r="614" spans="1:9" x14ac:dyDescent="0.2">
      <c r="A614" s="27">
        <v>4</v>
      </c>
      <c r="B614" s="24" t="s">
        <v>24</v>
      </c>
      <c r="C614" s="27" t="s">
        <v>40</v>
      </c>
      <c r="D614" s="24" t="s">
        <v>51</v>
      </c>
      <c r="E614" s="30" t="s">
        <v>127</v>
      </c>
      <c r="F614" s="22" t="s">
        <v>126</v>
      </c>
      <c r="G614" s="31" t="s">
        <v>3</v>
      </c>
      <c r="H614" s="32">
        <v>15.493710433281258</v>
      </c>
      <c r="I614" s="19">
        <v>17</v>
      </c>
    </row>
    <row r="615" spans="1:9" x14ac:dyDescent="0.2">
      <c r="A615" s="27">
        <v>4</v>
      </c>
      <c r="B615" s="24" t="s">
        <v>24</v>
      </c>
      <c r="C615" s="27" t="s">
        <v>40</v>
      </c>
      <c r="D615" s="24" t="s">
        <v>51</v>
      </c>
      <c r="E615" s="30" t="s">
        <v>127</v>
      </c>
      <c r="F615" s="22" t="s">
        <v>126</v>
      </c>
      <c r="G615" s="31" t="s">
        <v>4</v>
      </c>
      <c r="H615" s="32">
        <v>99.605360519608638</v>
      </c>
      <c r="I615" s="19">
        <v>2</v>
      </c>
    </row>
    <row r="616" spans="1:9" x14ac:dyDescent="0.2">
      <c r="A616" s="27">
        <v>4</v>
      </c>
      <c r="B616" s="24" t="s">
        <v>24</v>
      </c>
      <c r="C616" s="27" t="s">
        <v>40</v>
      </c>
      <c r="D616" s="24" t="s">
        <v>51</v>
      </c>
      <c r="E616" s="30" t="s">
        <v>127</v>
      </c>
      <c r="F616" s="22" t="s">
        <v>126</v>
      </c>
      <c r="G616" s="31" t="s">
        <v>5</v>
      </c>
      <c r="H616" s="32">
        <v>78.594919016689943</v>
      </c>
      <c r="I616" s="19">
        <v>5</v>
      </c>
    </row>
    <row r="617" spans="1:9" x14ac:dyDescent="0.2">
      <c r="A617" s="27">
        <v>4</v>
      </c>
      <c r="B617" s="24" t="s">
        <v>24</v>
      </c>
      <c r="C617" s="27" t="s">
        <v>40</v>
      </c>
      <c r="D617" s="24" t="s">
        <v>51</v>
      </c>
      <c r="E617" s="30" t="s">
        <v>127</v>
      </c>
      <c r="F617" s="22" t="s">
        <v>126</v>
      </c>
      <c r="G617" s="31" t="s">
        <v>6</v>
      </c>
      <c r="H617" s="32">
        <v>23.065855463290308</v>
      </c>
      <c r="I617" s="19">
        <v>16</v>
      </c>
    </row>
    <row r="618" spans="1:9" x14ac:dyDescent="0.2">
      <c r="A618" s="27">
        <v>4</v>
      </c>
      <c r="B618" s="24" t="s">
        <v>24</v>
      </c>
      <c r="C618" s="27" t="s">
        <v>40</v>
      </c>
      <c r="D618" s="24" t="s">
        <v>51</v>
      </c>
      <c r="E618" s="30" t="s">
        <v>127</v>
      </c>
      <c r="F618" s="22" t="s">
        <v>126</v>
      </c>
      <c r="G618" s="31" t="s">
        <v>7</v>
      </c>
      <c r="H618" s="32">
        <v>23.386500041108292</v>
      </c>
      <c r="I618" s="19">
        <v>15</v>
      </c>
    </row>
    <row r="619" spans="1:9" x14ac:dyDescent="0.2">
      <c r="A619" s="27">
        <v>4</v>
      </c>
      <c r="B619" s="24" t="s">
        <v>24</v>
      </c>
      <c r="C619" s="27" t="s">
        <v>40</v>
      </c>
      <c r="D619" s="24" t="s">
        <v>51</v>
      </c>
      <c r="E619" s="30" t="s">
        <v>127</v>
      </c>
      <c r="F619" s="22" t="s">
        <v>126</v>
      </c>
      <c r="G619" s="31" t="s">
        <v>8</v>
      </c>
      <c r="H619" s="32">
        <v>75.347364959302794</v>
      </c>
      <c r="I619" s="19">
        <v>6</v>
      </c>
    </row>
    <row r="620" spans="1:9" x14ac:dyDescent="0.2">
      <c r="A620" s="27">
        <v>4</v>
      </c>
      <c r="B620" s="24" t="s">
        <v>24</v>
      </c>
      <c r="C620" s="27" t="s">
        <v>40</v>
      </c>
      <c r="D620" s="24" t="s">
        <v>51</v>
      </c>
      <c r="E620" s="30" t="s">
        <v>127</v>
      </c>
      <c r="F620" s="22" t="s">
        <v>126</v>
      </c>
      <c r="G620" s="31" t="s">
        <v>9</v>
      </c>
      <c r="H620" s="32">
        <v>72.90553317438129</v>
      </c>
      <c r="I620" s="19">
        <v>7</v>
      </c>
    </row>
    <row r="621" spans="1:9" x14ac:dyDescent="0.2">
      <c r="A621" s="27">
        <v>4</v>
      </c>
      <c r="B621" s="24" t="s">
        <v>24</v>
      </c>
      <c r="C621" s="27" t="s">
        <v>40</v>
      </c>
      <c r="D621" s="24" t="s">
        <v>51</v>
      </c>
      <c r="E621" s="30" t="s">
        <v>127</v>
      </c>
      <c r="F621" s="22" t="s">
        <v>126</v>
      </c>
      <c r="G621" s="31" t="s">
        <v>10</v>
      </c>
      <c r="H621" s="32">
        <v>0</v>
      </c>
      <c r="I621" s="19">
        <v>18</v>
      </c>
    </row>
    <row r="622" spans="1:9" x14ac:dyDescent="0.2">
      <c r="A622" s="27">
        <v>4</v>
      </c>
      <c r="B622" s="24" t="s">
        <v>24</v>
      </c>
      <c r="C622" s="27" t="s">
        <v>40</v>
      </c>
      <c r="D622" s="24" t="s">
        <v>51</v>
      </c>
      <c r="E622" s="30" t="s">
        <v>127</v>
      </c>
      <c r="F622" s="22" t="s">
        <v>126</v>
      </c>
      <c r="G622" s="31" t="s">
        <v>11</v>
      </c>
      <c r="H622" s="32">
        <v>51.582668749486174</v>
      </c>
      <c r="I622" s="19">
        <v>8</v>
      </c>
    </row>
    <row r="623" spans="1:9" x14ac:dyDescent="0.2">
      <c r="A623" s="27">
        <v>4</v>
      </c>
      <c r="B623" s="24" t="s">
        <v>24</v>
      </c>
      <c r="C623" s="27" t="s">
        <v>40</v>
      </c>
      <c r="D623" s="24" t="s">
        <v>51</v>
      </c>
      <c r="E623" s="30" t="s">
        <v>127</v>
      </c>
      <c r="F623" s="22" t="s">
        <v>126</v>
      </c>
      <c r="G623" s="31" t="s">
        <v>12</v>
      </c>
      <c r="H623" s="32">
        <v>31.879470525363807</v>
      </c>
      <c r="I623" s="19">
        <v>13</v>
      </c>
    </row>
    <row r="624" spans="1:9" x14ac:dyDescent="0.2">
      <c r="A624" s="27">
        <v>4</v>
      </c>
      <c r="B624" s="24" t="s">
        <v>24</v>
      </c>
      <c r="C624" s="27" t="s">
        <v>40</v>
      </c>
      <c r="D624" s="24" t="s">
        <v>51</v>
      </c>
      <c r="E624" s="30" t="s">
        <v>127</v>
      </c>
      <c r="F624" s="22" t="s">
        <v>126</v>
      </c>
      <c r="G624" s="31" t="s">
        <v>13</v>
      </c>
      <c r="H624" s="32">
        <v>35.238016936611018</v>
      </c>
      <c r="I624" s="19">
        <v>11</v>
      </c>
    </row>
    <row r="625" spans="1:9" x14ac:dyDescent="0.2">
      <c r="A625" s="27">
        <v>4</v>
      </c>
      <c r="B625" s="24" t="s">
        <v>24</v>
      </c>
      <c r="C625" s="27" t="s">
        <v>40</v>
      </c>
      <c r="D625" s="24" t="s">
        <v>51</v>
      </c>
      <c r="E625" s="30" t="s">
        <v>127</v>
      </c>
      <c r="F625" s="22" t="s">
        <v>126</v>
      </c>
      <c r="G625" s="31" t="s">
        <v>14</v>
      </c>
      <c r="H625" s="32">
        <v>34.230864096028952</v>
      </c>
      <c r="I625" s="19">
        <v>12</v>
      </c>
    </row>
    <row r="626" spans="1:9" x14ac:dyDescent="0.2">
      <c r="A626" s="27">
        <v>4</v>
      </c>
      <c r="B626" s="24" t="s">
        <v>24</v>
      </c>
      <c r="C626" s="27" t="s">
        <v>40</v>
      </c>
      <c r="D626" s="24" t="s">
        <v>51</v>
      </c>
      <c r="E626" s="30" t="s">
        <v>127</v>
      </c>
      <c r="F626" s="22" t="s">
        <v>126</v>
      </c>
      <c r="G626" s="31" t="s">
        <v>15</v>
      </c>
      <c r="H626" s="32">
        <v>100</v>
      </c>
      <c r="I626" s="19">
        <v>1</v>
      </c>
    </row>
    <row r="627" spans="1:9" x14ac:dyDescent="0.2">
      <c r="A627" s="27">
        <v>4</v>
      </c>
      <c r="B627" s="24" t="s">
        <v>24</v>
      </c>
      <c r="C627" s="27" t="s">
        <v>40</v>
      </c>
      <c r="D627" s="24" t="s">
        <v>51</v>
      </c>
      <c r="E627" s="30" t="s">
        <v>127</v>
      </c>
      <c r="F627" s="22" t="s">
        <v>126</v>
      </c>
      <c r="G627" s="31" t="s">
        <v>16</v>
      </c>
      <c r="H627" s="32">
        <v>25.129491079503406</v>
      </c>
      <c r="I627" s="19">
        <v>14</v>
      </c>
    </row>
    <row r="628" spans="1:9" x14ac:dyDescent="0.2">
      <c r="A628" s="27">
        <v>4</v>
      </c>
      <c r="B628" s="24" t="s">
        <v>24</v>
      </c>
      <c r="C628" s="27" t="s">
        <v>40</v>
      </c>
      <c r="D628" s="24" t="s">
        <v>51</v>
      </c>
      <c r="E628" s="30" t="s">
        <v>127</v>
      </c>
      <c r="F628" s="22" t="s">
        <v>126</v>
      </c>
      <c r="G628" s="31" t="s">
        <v>17</v>
      </c>
      <c r="H628" s="32">
        <v>84.744717586121837</v>
      </c>
      <c r="I628" s="19">
        <v>3</v>
      </c>
    </row>
    <row r="629" spans="1:9" x14ac:dyDescent="0.2">
      <c r="A629" s="27">
        <v>4</v>
      </c>
      <c r="B629" s="24" t="s">
        <v>24</v>
      </c>
      <c r="C629" s="27" t="s">
        <v>40</v>
      </c>
      <c r="D629" s="24" t="s">
        <v>51</v>
      </c>
      <c r="E629" s="30" t="s">
        <v>127</v>
      </c>
      <c r="F629" s="22" t="s">
        <v>126</v>
      </c>
      <c r="G629" s="31" t="s">
        <v>18</v>
      </c>
      <c r="H629" s="32">
        <v>80.539340623201511</v>
      </c>
      <c r="I629" s="19">
        <v>4</v>
      </c>
    </row>
    <row r="630" spans="1:9" x14ac:dyDescent="0.2">
      <c r="A630" s="27">
        <v>4</v>
      </c>
      <c r="B630" s="24" t="s">
        <v>24</v>
      </c>
      <c r="C630" s="27" t="s">
        <v>40</v>
      </c>
      <c r="D630" s="24" t="s">
        <v>51</v>
      </c>
      <c r="E630" s="30" t="s">
        <v>127</v>
      </c>
      <c r="F630" s="22" t="s">
        <v>126</v>
      </c>
      <c r="G630" s="31" t="s">
        <v>19</v>
      </c>
      <c r="H630" s="32">
        <v>41.038395132779726</v>
      </c>
      <c r="I630" s="19">
        <v>10</v>
      </c>
    </row>
    <row r="631" spans="1:9" x14ac:dyDescent="0.2">
      <c r="A631" s="27">
        <v>4</v>
      </c>
      <c r="B631" s="24" t="s">
        <v>24</v>
      </c>
      <c r="C631" s="27" t="s">
        <v>40</v>
      </c>
      <c r="D631" s="24" t="s">
        <v>51</v>
      </c>
      <c r="E631" s="30" t="s">
        <v>127</v>
      </c>
      <c r="F631" s="22" t="s">
        <v>126</v>
      </c>
      <c r="G631" s="31" t="s">
        <v>2</v>
      </c>
      <c r="H631" s="32">
        <v>48.072021705171416</v>
      </c>
      <c r="I631" s="28" t="s">
        <v>168</v>
      </c>
    </row>
    <row r="632" spans="1:9" x14ac:dyDescent="0.2">
      <c r="A632" s="27">
        <v>5</v>
      </c>
      <c r="B632" s="24" t="s">
        <v>57</v>
      </c>
      <c r="C632" s="27" t="s">
        <v>41</v>
      </c>
      <c r="D632" s="24" t="s">
        <v>52</v>
      </c>
      <c r="E632" s="30" t="s">
        <v>128</v>
      </c>
      <c r="F632" s="22" t="s">
        <v>130</v>
      </c>
      <c r="G632" s="31" t="s">
        <v>3</v>
      </c>
      <c r="H632" s="32">
        <v>30.17083655811102</v>
      </c>
      <c r="I632" s="19">
        <v>17</v>
      </c>
    </row>
    <row r="633" spans="1:9" x14ac:dyDescent="0.2">
      <c r="A633" s="27">
        <v>5</v>
      </c>
      <c r="B633" s="24" t="s">
        <v>57</v>
      </c>
      <c r="C633" s="27" t="s">
        <v>41</v>
      </c>
      <c r="D633" s="24" t="s">
        <v>52</v>
      </c>
      <c r="E633" s="30" t="s">
        <v>128</v>
      </c>
      <c r="F633" s="22" t="s">
        <v>130</v>
      </c>
      <c r="G633" s="31" t="s">
        <v>4</v>
      </c>
      <c r="H633" s="32">
        <v>94.358236543071357</v>
      </c>
      <c r="I633" s="19">
        <v>2</v>
      </c>
    </row>
    <row r="634" spans="1:9" x14ac:dyDescent="0.2">
      <c r="A634" s="27">
        <v>5</v>
      </c>
      <c r="B634" s="24" t="s">
        <v>57</v>
      </c>
      <c r="C634" s="27" t="s">
        <v>41</v>
      </c>
      <c r="D634" s="24" t="s">
        <v>52</v>
      </c>
      <c r="E634" s="30" t="s">
        <v>128</v>
      </c>
      <c r="F634" s="22" t="s">
        <v>130</v>
      </c>
      <c r="G634" s="31" t="s">
        <v>5</v>
      </c>
      <c r="H634" s="32">
        <v>60.387053890691412</v>
      </c>
      <c r="I634" s="19">
        <v>9</v>
      </c>
    </row>
    <row r="635" spans="1:9" x14ac:dyDescent="0.2">
      <c r="A635" s="27">
        <v>5</v>
      </c>
      <c r="B635" s="24" t="s">
        <v>57</v>
      </c>
      <c r="C635" s="27" t="s">
        <v>41</v>
      </c>
      <c r="D635" s="24" t="s">
        <v>52</v>
      </c>
      <c r="E635" s="30" t="s">
        <v>128</v>
      </c>
      <c r="F635" s="22" t="s">
        <v>130</v>
      </c>
      <c r="G635" s="31" t="s">
        <v>6</v>
      </c>
      <c r="H635" s="32">
        <v>100</v>
      </c>
      <c r="I635" s="19">
        <v>1</v>
      </c>
    </row>
    <row r="636" spans="1:9" x14ac:dyDescent="0.2">
      <c r="A636" s="27">
        <v>5</v>
      </c>
      <c r="B636" s="24" t="s">
        <v>57</v>
      </c>
      <c r="C636" s="27" t="s">
        <v>41</v>
      </c>
      <c r="D636" s="24" t="s">
        <v>52</v>
      </c>
      <c r="E636" s="30" t="s">
        <v>128</v>
      </c>
      <c r="F636" s="22" t="s">
        <v>130</v>
      </c>
      <c r="G636" s="31" t="s">
        <v>7</v>
      </c>
      <c r="H636" s="32">
        <v>86.867634164766059</v>
      </c>
      <c r="I636" s="19">
        <v>3</v>
      </c>
    </row>
    <row r="637" spans="1:9" x14ac:dyDescent="0.2">
      <c r="A637" s="27">
        <v>5</v>
      </c>
      <c r="B637" s="24" t="s">
        <v>57</v>
      </c>
      <c r="C637" s="27" t="s">
        <v>41</v>
      </c>
      <c r="D637" s="24" t="s">
        <v>52</v>
      </c>
      <c r="E637" s="30" t="s">
        <v>128</v>
      </c>
      <c r="F637" s="22" t="s">
        <v>130</v>
      </c>
      <c r="G637" s="31" t="s">
        <v>8</v>
      </c>
      <c r="H637" s="32">
        <v>79.967007121491434</v>
      </c>
      <c r="I637" s="19">
        <v>5</v>
      </c>
    </row>
    <row r="638" spans="1:9" x14ac:dyDescent="0.2">
      <c r="A638" s="27">
        <v>5</v>
      </c>
      <c r="B638" s="24" t="s">
        <v>57</v>
      </c>
      <c r="C638" s="27" t="s">
        <v>41</v>
      </c>
      <c r="D638" s="24" t="s">
        <v>52</v>
      </c>
      <c r="E638" s="30" t="s">
        <v>128</v>
      </c>
      <c r="F638" s="22" t="s">
        <v>130</v>
      </c>
      <c r="G638" s="31" t="s">
        <v>9</v>
      </c>
      <c r="H638" s="32">
        <v>70.866773253699733</v>
      </c>
      <c r="I638" s="19">
        <v>7</v>
      </c>
    </row>
    <row r="639" spans="1:9" x14ac:dyDescent="0.2">
      <c r="A639" s="27">
        <v>5</v>
      </c>
      <c r="B639" s="24" t="s">
        <v>57</v>
      </c>
      <c r="C639" s="27" t="s">
        <v>41</v>
      </c>
      <c r="D639" s="24" t="s">
        <v>52</v>
      </c>
      <c r="E639" s="30" t="s">
        <v>128</v>
      </c>
      <c r="F639" s="22" t="s">
        <v>130</v>
      </c>
      <c r="G639" s="31" t="s">
        <v>10</v>
      </c>
      <c r="H639" s="32">
        <v>48.273809093252765</v>
      </c>
      <c r="I639" s="19">
        <v>13</v>
      </c>
    </row>
    <row r="640" spans="1:9" x14ac:dyDescent="0.2">
      <c r="A640" s="27">
        <v>5</v>
      </c>
      <c r="B640" s="24" t="s">
        <v>57</v>
      </c>
      <c r="C640" s="27" t="s">
        <v>41</v>
      </c>
      <c r="D640" s="24" t="s">
        <v>52</v>
      </c>
      <c r="E640" s="30" t="s">
        <v>128</v>
      </c>
      <c r="F640" s="22" t="s">
        <v>130</v>
      </c>
      <c r="G640" s="31" t="s">
        <v>11</v>
      </c>
      <c r="H640" s="32">
        <v>48.152412510666679</v>
      </c>
      <c r="I640" s="19">
        <v>14</v>
      </c>
    </row>
    <row r="641" spans="1:9" x14ac:dyDescent="0.2">
      <c r="A641" s="27">
        <v>5</v>
      </c>
      <c r="B641" s="24" t="s">
        <v>57</v>
      </c>
      <c r="C641" s="27" t="s">
        <v>41</v>
      </c>
      <c r="D641" s="24" t="s">
        <v>52</v>
      </c>
      <c r="E641" s="30" t="s">
        <v>128</v>
      </c>
      <c r="F641" s="22" t="s">
        <v>130</v>
      </c>
      <c r="G641" s="31" t="s">
        <v>12</v>
      </c>
      <c r="H641" s="32">
        <v>73.949179394221702</v>
      </c>
      <c r="I641" s="19">
        <v>6</v>
      </c>
    </row>
    <row r="642" spans="1:9" x14ac:dyDescent="0.2">
      <c r="A642" s="27">
        <v>5</v>
      </c>
      <c r="B642" s="24" t="s">
        <v>57</v>
      </c>
      <c r="C642" s="27" t="s">
        <v>41</v>
      </c>
      <c r="D642" s="24" t="s">
        <v>52</v>
      </c>
      <c r="E642" s="30" t="s">
        <v>128</v>
      </c>
      <c r="F642" s="22" t="s">
        <v>130</v>
      </c>
      <c r="G642" s="31" t="s">
        <v>13</v>
      </c>
      <c r="H642" s="32">
        <v>0</v>
      </c>
      <c r="I642" s="19">
        <v>18</v>
      </c>
    </row>
    <row r="643" spans="1:9" x14ac:dyDescent="0.2">
      <c r="A643" s="27">
        <v>5</v>
      </c>
      <c r="B643" s="24" t="s">
        <v>57</v>
      </c>
      <c r="C643" s="27" t="s">
        <v>41</v>
      </c>
      <c r="D643" s="24" t="s">
        <v>52</v>
      </c>
      <c r="E643" s="30" t="s">
        <v>128</v>
      </c>
      <c r="F643" s="22" t="s">
        <v>130</v>
      </c>
      <c r="G643" s="31" t="s">
        <v>14</v>
      </c>
      <c r="H643" s="32">
        <v>37.181109048266947</v>
      </c>
      <c r="I643" s="19">
        <v>16</v>
      </c>
    </row>
    <row r="644" spans="1:9" x14ac:dyDescent="0.2">
      <c r="A644" s="27">
        <v>5</v>
      </c>
      <c r="B644" s="24" t="s">
        <v>57</v>
      </c>
      <c r="C644" s="27" t="s">
        <v>41</v>
      </c>
      <c r="D644" s="24" t="s">
        <v>52</v>
      </c>
      <c r="E644" s="30" t="s">
        <v>128</v>
      </c>
      <c r="F644" s="22" t="s">
        <v>130</v>
      </c>
      <c r="G644" s="31" t="s">
        <v>15</v>
      </c>
      <c r="H644" s="32">
        <v>82.223129266253508</v>
      </c>
      <c r="I644" s="19">
        <v>4</v>
      </c>
    </row>
    <row r="645" spans="1:9" x14ac:dyDescent="0.2">
      <c r="A645" s="27">
        <v>5</v>
      </c>
      <c r="B645" s="24" t="s">
        <v>57</v>
      </c>
      <c r="C645" s="27" t="s">
        <v>41</v>
      </c>
      <c r="D645" s="24" t="s">
        <v>52</v>
      </c>
      <c r="E645" s="30" t="s">
        <v>128</v>
      </c>
      <c r="F645" s="22" t="s">
        <v>130</v>
      </c>
      <c r="G645" s="31" t="s">
        <v>16</v>
      </c>
      <c r="H645" s="32">
        <v>50.539165431840679</v>
      </c>
      <c r="I645" s="19">
        <v>12</v>
      </c>
    </row>
    <row r="646" spans="1:9" x14ac:dyDescent="0.2">
      <c r="A646" s="27">
        <v>5</v>
      </c>
      <c r="B646" s="24" t="s">
        <v>57</v>
      </c>
      <c r="C646" s="27" t="s">
        <v>41</v>
      </c>
      <c r="D646" s="24" t="s">
        <v>52</v>
      </c>
      <c r="E646" s="30" t="s">
        <v>128</v>
      </c>
      <c r="F646" s="22" t="s">
        <v>130</v>
      </c>
      <c r="G646" s="31" t="s">
        <v>17</v>
      </c>
      <c r="H646" s="32">
        <v>59.365170354051997</v>
      </c>
      <c r="I646" s="19">
        <v>10</v>
      </c>
    </row>
    <row r="647" spans="1:9" x14ac:dyDescent="0.2">
      <c r="A647" s="27">
        <v>5</v>
      </c>
      <c r="B647" s="24" t="s">
        <v>57</v>
      </c>
      <c r="C647" s="27" t="s">
        <v>41</v>
      </c>
      <c r="D647" s="24" t="s">
        <v>52</v>
      </c>
      <c r="E647" s="30" t="s">
        <v>128</v>
      </c>
      <c r="F647" s="22" t="s">
        <v>130</v>
      </c>
      <c r="G647" s="31" t="s">
        <v>18</v>
      </c>
      <c r="H647" s="32">
        <v>40.643170652881857</v>
      </c>
      <c r="I647" s="19">
        <v>15</v>
      </c>
    </row>
    <row r="648" spans="1:9" x14ac:dyDescent="0.2">
      <c r="A648" s="27">
        <v>5</v>
      </c>
      <c r="B648" s="24" t="s">
        <v>57</v>
      </c>
      <c r="C648" s="27" t="s">
        <v>41</v>
      </c>
      <c r="D648" s="24" t="s">
        <v>52</v>
      </c>
      <c r="E648" s="30" t="s">
        <v>128</v>
      </c>
      <c r="F648" s="22" t="s">
        <v>130</v>
      </c>
      <c r="G648" s="31" t="s">
        <v>19</v>
      </c>
      <c r="H648" s="32">
        <v>62.883703935737465</v>
      </c>
      <c r="I648" s="19">
        <v>8</v>
      </c>
    </row>
    <row r="649" spans="1:9" x14ac:dyDescent="0.2">
      <c r="A649" s="27">
        <v>5</v>
      </c>
      <c r="B649" s="24" t="s">
        <v>57</v>
      </c>
      <c r="C649" s="27" t="s">
        <v>41</v>
      </c>
      <c r="D649" s="24" t="s">
        <v>52</v>
      </c>
      <c r="E649" s="30" t="s">
        <v>128</v>
      </c>
      <c r="F649" s="22" t="s">
        <v>130</v>
      </c>
      <c r="G649" s="31" t="s">
        <v>2</v>
      </c>
      <c r="H649" s="32">
        <v>57.532690526787754</v>
      </c>
      <c r="I649" s="28" t="s">
        <v>168</v>
      </c>
    </row>
    <row r="650" spans="1:9" x14ac:dyDescent="0.2">
      <c r="A650" s="27">
        <v>5</v>
      </c>
      <c r="B650" s="24" t="s">
        <v>57</v>
      </c>
      <c r="C650" s="27" t="s">
        <v>41</v>
      </c>
      <c r="D650" s="24" t="s">
        <v>52</v>
      </c>
      <c r="E650" s="30" t="s">
        <v>131</v>
      </c>
      <c r="F650" s="22" t="s">
        <v>129</v>
      </c>
      <c r="G650" s="31" t="s">
        <v>3</v>
      </c>
      <c r="H650" s="32">
        <v>32.689399155757506</v>
      </c>
      <c r="I650" s="19">
        <v>16</v>
      </c>
    </row>
    <row r="651" spans="1:9" x14ac:dyDescent="0.2">
      <c r="A651" s="27">
        <v>5</v>
      </c>
      <c r="B651" s="24" t="s">
        <v>57</v>
      </c>
      <c r="C651" s="27" t="s">
        <v>41</v>
      </c>
      <c r="D651" s="24" t="s">
        <v>52</v>
      </c>
      <c r="E651" s="30" t="s">
        <v>131</v>
      </c>
      <c r="F651" s="22" t="s">
        <v>129</v>
      </c>
      <c r="G651" s="31" t="s">
        <v>4</v>
      </c>
      <c r="H651" s="32">
        <v>81.459271955015595</v>
      </c>
      <c r="I651" s="19">
        <v>4</v>
      </c>
    </row>
    <row r="652" spans="1:9" x14ac:dyDescent="0.2">
      <c r="A652" s="27">
        <v>5</v>
      </c>
      <c r="B652" s="24" t="s">
        <v>57</v>
      </c>
      <c r="C652" s="27" t="s">
        <v>41</v>
      </c>
      <c r="D652" s="24" t="s">
        <v>52</v>
      </c>
      <c r="E652" s="30" t="s">
        <v>131</v>
      </c>
      <c r="F652" s="22" t="s">
        <v>129</v>
      </c>
      <c r="G652" s="31" t="s">
        <v>5</v>
      </c>
      <c r="H652" s="32">
        <v>51.046184380625533</v>
      </c>
      <c r="I652" s="19">
        <v>11</v>
      </c>
    </row>
    <row r="653" spans="1:9" x14ac:dyDescent="0.2">
      <c r="A653" s="27">
        <v>5</v>
      </c>
      <c r="B653" s="24" t="s">
        <v>57</v>
      </c>
      <c r="C653" s="27" t="s">
        <v>41</v>
      </c>
      <c r="D653" s="24" t="s">
        <v>52</v>
      </c>
      <c r="E653" s="30" t="s">
        <v>131</v>
      </c>
      <c r="F653" s="22" t="s">
        <v>129</v>
      </c>
      <c r="G653" s="31" t="s">
        <v>6</v>
      </c>
      <c r="H653" s="32">
        <v>100</v>
      </c>
      <c r="I653" s="19">
        <v>1</v>
      </c>
    </row>
    <row r="654" spans="1:9" x14ac:dyDescent="0.2">
      <c r="A654" s="27">
        <v>5</v>
      </c>
      <c r="B654" s="24" t="s">
        <v>57</v>
      </c>
      <c r="C654" s="27" t="s">
        <v>41</v>
      </c>
      <c r="D654" s="24" t="s">
        <v>52</v>
      </c>
      <c r="E654" s="30" t="s">
        <v>131</v>
      </c>
      <c r="F654" s="22" t="s">
        <v>129</v>
      </c>
      <c r="G654" s="31" t="s">
        <v>7</v>
      </c>
      <c r="H654" s="32">
        <v>84.513828363039849</v>
      </c>
      <c r="I654" s="19">
        <v>3</v>
      </c>
    </row>
    <row r="655" spans="1:9" x14ac:dyDescent="0.2">
      <c r="A655" s="27">
        <v>5</v>
      </c>
      <c r="B655" s="24" t="s">
        <v>57</v>
      </c>
      <c r="C655" s="27" t="s">
        <v>41</v>
      </c>
      <c r="D655" s="24" t="s">
        <v>52</v>
      </c>
      <c r="E655" s="30" t="s">
        <v>131</v>
      </c>
      <c r="F655" s="22" t="s">
        <v>129</v>
      </c>
      <c r="G655" s="31" t="s">
        <v>8</v>
      </c>
      <c r="H655" s="32">
        <v>78.852570352464042</v>
      </c>
      <c r="I655" s="19">
        <v>5</v>
      </c>
    </row>
    <row r="656" spans="1:9" x14ac:dyDescent="0.2">
      <c r="A656" s="27">
        <v>5</v>
      </c>
      <c r="B656" s="24" t="s">
        <v>57</v>
      </c>
      <c r="C656" s="27" t="s">
        <v>41</v>
      </c>
      <c r="D656" s="24" t="s">
        <v>52</v>
      </c>
      <c r="E656" s="30" t="s">
        <v>131</v>
      </c>
      <c r="F656" s="22" t="s">
        <v>129</v>
      </c>
      <c r="G656" s="31" t="s">
        <v>9</v>
      </c>
      <c r="H656" s="32">
        <v>52.216694516349683</v>
      </c>
      <c r="I656" s="19">
        <v>9</v>
      </c>
    </row>
    <row r="657" spans="1:9" x14ac:dyDescent="0.2">
      <c r="A657" s="27">
        <v>5</v>
      </c>
      <c r="B657" s="24" t="s">
        <v>57</v>
      </c>
      <c r="C657" s="27" t="s">
        <v>41</v>
      </c>
      <c r="D657" s="24" t="s">
        <v>52</v>
      </c>
      <c r="E657" s="30" t="s">
        <v>131</v>
      </c>
      <c r="F657" s="22" t="s">
        <v>129</v>
      </c>
      <c r="G657" s="31" t="s">
        <v>10</v>
      </c>
      <c r="H657" s="32">
        <v>37.608130673284798</v>
      </c>
      <c r="I657" s="19">
        <v>15</v>
      </c>
    </row>
    <row r="658" spans="1:9" x14ac:dyDescent="0.2">
      <c r="A658" s="27">
        <v>5</v>
      </c>
      <c r="B658" s="24" t="s">
        <v>57</v>
      </c>
      <c r="C658" s="27" t="s">
        <v>41</v>
      </c>
      <c r="D658" s="24" t="s">
        <v>52</v>
      </c>
      <c r="E658" s="30" t="s">
        <v>131</v>
      </c>
      <c r="F658" s="22" t="s">
        <v>129</v>
      </c>
      <c r="G658" s="31" t="s">
        <v>11</v>
      </c>
      <c r="H658" s="32">
        <v>39.631567323621844</v>
      </c>
      <c r="I658" s="19">
        <v>14</v>
      </c>
    </row>
    <row r="659" spans="1:9" x14ac:dyDescent="0.2">
      <c r="A659" s="27">
        <v>5</v>
      </c>
      <c r="B659" s="24" t="s">
        <v>57</v>
      </c>
      <c r="C659" s="27" t="s">
        <v>41</v>
      </c>
      <c r="D659" s="24" t="s">
        <v>52</v>
      </c>
      <c r="E659" s="30" t="s">
        <v>131</v>
      </c>
      <c r="F659" s="22" t="s">
        <v>129</v>
      </c>
      <c r="G659" s="31" t="s">
        <v>12</v>
      </c>
      <c r="H659" s="32">
        <v>66.298938657024337</v>
      </c>
      <c r="I659" s="19">
        <v>6</v>
      </c>
    </row>
    <row r="660" spans="1:9" x14ac:dyDescent="0.2">
      <c r="A660" s="27">
        <v>5</v>
      </c>
      <c r="B660" s="24" t="s">
        <v>57</v>
      </c>
      <c r="C660" s="27" t="s">
        <v>41</v>
      </c>
      <c r="D660" s="24" t="s">
        <v>52</v>
      </c>
      <c r="E660" s="30" t="s">
        <v>131</v>
      </c>
      <c r="F660" s="22" t="s">
        <v>129</v>
      </c>
      <c r="G660" s="31" t="s">
        <v>13</v>
      </c>
      <c r="H660" s="32">
        <v>0</v>
      </c>
      <c r="I660" s="19">
        <v>18</v>
      </c>
    </row>
    <row r="661" spans="1:9" x14ac:dyDescent="0.2">
      <c r="A661" s="27">
        <v>5</v>
      </c>
      <c r="B661" s="24" t="s">
        <v>57</v>
      </c>
      <c r="C661" s="27" t="s">
        <v>41</v>
      </c>
      <c r="D661" s="24" t="s">
        <v>52</v>
      </c>
      <c r="E661" s="30" t="s">
        <v>131</v>
      </c>
      <c r="F661" s="22" t="s">
        <v>129</v>
      </c>
      <c r="G661" s="31" t="s">
        <v>14</v>
      </c>
      <c r="H661" s="32">
        <v>24.464983988557488</v>
      </c>
      <c r="I661" s="19">
        <v>17</v>
      </c>
    </row>
    <row r="662" spans="1:9" x14ac:dyDescent="0.2">
      <c r="A662" s="27">
        <v>5</v>
      </c>
      <c r="B662" s="24" t="s">
        <v>57</v>
      </c>
      <c r="C662" s="27" t="s">
        <v>41</v>
      </c>
      <c r="D662" s="24" t="s">
        <v>52</v>
      </c>
      <c r="E662" s="30" t="s">
        <v>131</v>
      </c>
      <c r="F662" s="22" t="s">
        <v>129</v>
      </c>
      <c r="G662" s="31" t="s">
        <v>15</v>
      </c>
      <c r="H662" s="32">
        <v>91.058966679540603</v>
      </c>
      <c r="I662" s="19">
        <v>2</v>
      </c>
    </row>
    <row r="663" spans="1:9" x14ac:dyDescent="0.2">
      <c r="A663" s="27">
        <v>5</v>
      </c>
      <c r="B663" s="24" t="s">
        <v>57</v>
      </c>
      <c r="C663" s="27" t="s">
        <v>41</v>
      </c>
      <c r="D663" s="24" t="s">
        <v>52</v>
      </c>
      <c r="E663" s="30" t="s">
        <v>131</v>
      </c>
      <c r="F663" s="22" t="s">
        <v>129</v>
      </c>
      <c r="G663" s="31" t="s">
        <v>16</v>
      </c>
      <c r="H663" s="32">
        <v>49.858804467818047</v>
      </c>
      <c r="I663" s="19">
        <v>12</v>
      </c>
    </row>
    <row r="664" spans="1:9" x14ac:dyDescent="0.2">
      <c r="A664" s="27">
        <v>5</v>
      </c>
      <c r="B664" s="24" t="s">
        <v>57</v>
      </c>
      <c r="C664" s="27" t="s">
        <v>41</v>
      </c>
      <c r="D664" s="24" t="s">
        <v>52</v>
      </c>
      <c r="E664" s="30" t="s">
        <v>131</v>
      </c>
      <c r="F664" s="22" t="s">
        <v>129</v>
      </c>
      <c r="G664" s="31" t="s">
        <v>17</v>
      </c>
      <c r="H664" s="32">
        <v>53.154186335365161</v>
      </c>
      <c r="I664" s="19">
        <v>8</v>
      </c>
    </row>
    <row r="665" spans="1:9" x14ac:dyDescent="0.2">
      <c r="A665" s="27">
        <v>5</v>
      </c>
      <c r="B665" s="24" t="s">
        <v>57</v>
      </c>
      <c r="C665" s="27" t="s">
        <v>41</v>
      </c>
      <c r="D665" s="24" t="s">
        <v>52</v>
      </c>
      <c r="E665" s="30" t="s">
        <v>131</v>
      </c>
      <c r="F665" s="22" t="s">
        <v>129</v>
      </c>
      <c r="G665" s="31" t="s">
        <v>18</v>
      </c>
      <c r="H665" s="32">
        <v>46.299865553592049</v>
      </c>
      <c r="I665" s="19">
        <v>13</v>
      </c>
    </row>
    <row r="666" spans="1:9" x14ac:dyDescent="0.2">
      <c r="A666" s="27">
        <v>5</v>
      </c>
      <c r="B666" s="24" t="s">
        <v>57</v>
      </c>
      <c r="C666" s="27" t="s">
        <v>41</v>
      </c>
      <c r="D666" s="24" t="s">
        <v>52</v>
      </c>
      <c r="E666" s="30" t="s">
        <v>131</v>
      </c>
      <c r="F666" s="22" t="s">
        <v>129</v>
      </c>
      <c r="G666" s="31" t="s">
        <v>19</v>
      </c>
      <c r="H666" s="32">
        <v>51.812267083969253</v>
      </c>
      <c r="I666" s="19">
        <v>10</v>
      </c>
    </row>
    <row r="667" spans="1:9" x14ac:dyDescent="0.2">
      <c r="A667" s="27">
        <v>5</v>
      </c>
      <c r="B667" s="24" t="s">
        <v>57</v>
      </c>
      <c r="C667" s="27" t="s">
        <v>41</v>
      </c>
      <c r="D667" s="24" t="s">
        <v>52</v>
      </c>
      <c r="E667" s="30" t="s">
        <v>131</v>
      </c>
      <c r="F667" s="22" t="s">
        <v>129</v>
      </c>
      <c r="G667" s="31" t="s">
        <v>2</v>
      </c>
      <c r="H667" s="32">
        <v>53.66473551891243</v>
      </c>
      <c r="I667" s="28" t="s">
        <v>168</v>
      </c>
    </row>
    <row r="668" spans="1:9" x14ac:dyDescent="0.2">
      <c r="A668" s="27">
        <v>5</v>
      </c>
      <c r="B668" s="24" t="s">
        <v>57</v>
      </c>
      <c r="C668" s="27" t="s">
        <v>41</v>
      </c>
      <c r="D668" s="24" t="s">
        <v>52</v>
      </c>
      <c r="E668" s="30" t="s">
        <v>132</v>
      </c>
      <c r="F668" s="22" t="s">
        <v>136</v>
      </c>
      <c r="G668" s="31" t="s">
        <v>3</v>
      </c>
      <c r="H668" s="32">
        <v>15.816793982642471</v>
      </c>
      <c r="I668" s="19">
        <v>14</v>
      </c>
    </row>
    <row r="669" spans="1:9" x14ac:dyDescent="0.2">
      <c r="A669" s="27">
        <v>5</v>
      </c>
      <c r="B669" s="24" t="s">
        <v>57</v>
      </c>
      <c r="C669" s="27" t="s">
        <v>41</v>
      </c>
      <c r="D669" s="24" t="s">
        <v>52</v>
      </c>
      <c r="E669" s="30" t="s">
        <v>132</v>
      </c>
      <c r="F669" s="22" t="s">
        <v>136</v>
      </c>
      <c r="G669" s="31" t="s">
        <v>4</v>
      </c>
      <c r="H669" s="32">
        <v>27.649096637722003</v>
      </c>
      <c r="I669" s="19">
        <v>10</v>
      </c>
    </row>
    <row r="670" spans="1:9" x14ac:dyDescent="0.2">
      <c r="A670" s="27">
        <v>5</v>
      </c>
      <c r="B670" s="24" t="s">
        <v>57</v>
      </c>
      <c r="C670" s="27" t="s">
        <v>41</v>
      </c>
      <c r="D670" s="24" t="s">
        <v>52</v>
      </c>
      <c r="E670" s="30" t="s">
        <v>132</v>
      </c>
      <c r="F670" s="22" t="s">
        <v>136</v>
      </c>
      <c r="G670" s="31" t="s">
        <v>5</v>
      </c>
      <c r="H670" s="32">
        <v>42.180932561187916</v>
      </c>
      <c r="I670" s="19">
        <v>3</v>
      </c>
    </row>
    <row r="671" spans="1:9" x14ac:dyDescent="0.2">
      <c r="A671" s="27">
        <v>5</v>
      </c>
      <c r="B671" s="24" t="s">
        <v>57</v>
      </c>
      <c r="C671" s="27" t="s">
        <v>41</v>
      </c>
      <c r="D671" s="24" t="s">
        <v>52</v>
      </c>
      <c r="E671" s="30" t="s">
        <v>132</v>
      </c>
      <c r="F671" s="22" t="s">
        <v>136</v>
      </c>
      <c r="G671" s="31" t="s">
        <v>6</v>
      </c>
      <c r="H671" s="32">
        <v>10.734628354477664</v>
      </c>
      <c r="I671" s="19">
        <v>15</v>
      </c>
    </row>
    <row r="672" spans="1:9" x14ac:dyDescent="0.2">
      <c r="A672" s="27">
        <v>5</v>
      </c>
      <c r="B672" s="24" t="s">
        <v>57</v>
      </c>
      <c r="C672" s="27" t="s">
        <v>41</v>
      </c>
      <c r="D672" s="24" t="s">
        <v>52</v>
      </c>
      <c r="E672" s="30" t="s">
        <v>132</v>
      </c>
      <c r="F672" s="22" t="s">
        <v>136</v>
      </c>
      <c r="G672" s="31" t="s">
        <v>7</v>
      </c>
      <c r="H672" s="32">
        <v>25.260085739381239</v>
      </c>
      <c r="I672" s="19">
        <v>11</v>
      </c>
    </row>
    <row r="673" spans="1:9" x14ac:dyDescent="0.2">
      <c r="A673" s="27">
        <v>5</v>
      </c>
      <c r="B673" s="24" t="s">
        <v>57</v>
      </c>
      <c r="C673" s="27" t="s">
        <v>41</v>
      </c>
      <c r="D673" s="24" t="s">
        <v>52</v>
      </c>
      <c r="E673" s="30" t="s">
        <v>132</v>
      </c>
      <c r="F673" s="22" t="s">
        <v>136</v>
      </c>
      <c r="G673" s="31" t="s">
        <v>8</v>
      </c>
      <c r="H673" s="32">
        <v>37.05198369900824</v>
      </c>
      <c r="I673" s="19">
        <v>6</v>
      </c>
    </row>
    <row r="674" spans="1:9" x14ac:dyDescent="0.2">
      <c r="A674" s="27">
        <v>5</v>
      </c>
      <c r="B674" s="24" t="s">
        <v>57</v>
      </c>
      <c r="C674" s="27" t="s">
        <v>41</v>
      </c>
      <c r="D674" s="24" t="s">
        <v>52</v>
      </c>
      <c r="E674" s="30" t="s">
        <v>132</v>
      </c>
      <c r="F674" s="22" t="s">
        <v>136</v>
      </c>
      <c r="G674" s="31" t="s">
        <v>9</v>
      </c>
      <c r="H674" s="32">
        <v>17.597505086494706</v>
      </c>
      <c r="I674" s="19">
        <v>13</v>
      </c>
    </row>
    <row r="675" spans="1:9" x14ac:dyDescent="0.2">
      <c r="A675" s="27">
        <v>5</v>
      </c>
      <c r="B675" s="24" t="s">
        <v>57</v>
      </c>
      <c r="C675" s="27" t="s">
        <v>41</v>
      </c>
      <c r="D675" s="24" t="s">
        <v>52</v>
      </c>
      <c r="E675" s="30" t="s">
        <v>132</v>
      </c>
      <c r="F675" s="22" t="s">
        <v>136</v>
      </c>
      <c r="G675" s="31" t="s">
        <v>10</v>
      </c>
      <c r="H675" s="32">
        <v>19.438851735614726</v>
      </c>
      <c r="I675" s="19">
        <v>12</v>
      </c>
    </row>
    <row r="676" spans="1:9" x14ac:dyDescent="0.2">
      <c r="A676" s="27">
        <v>5</v>
      </c>
      <c r="B676" s="24" t="s">
        <v>57</v>
      </c>
      <c r="C676" s="27" t="s">
        <v>41</v>
      </c>
      <c r="D676" s="24" t="s">
        <v>52</v>
      </c>
      <c r="E676" s="30" t="s">
        <v>132</v>
      </c>
      <c r="F676" s="22" t="s">
        <v>136</v>
      </c>
      <c r="G676" s="31" t="s">
        <v>11</v>
      </c>
      <c r="H676" s="32">
        <v>36.634310043388005</v>
      </c>
      <c r="I676" s="19">
        <v>7</v>
      </c>
    </row>
    <row r="677" spans="1:9" x14ac:dyDescent="0.2">
      <c r="A677" s="27">
        <v>5</v>
      </c>
      <c r="B677" s="24" t="s">
        <v>57</v>
      </c>
      <c r="C677" s="27" t="s">
        <v>41</v>
      </c>
      <c r="D677" s="24" t="s">
        <v>52</v>
      </c>
      <c r="E677" s="30" t="s">
        <v>132</v>
      </c>
      <c r="F677" s="22" t="s">
        <v>136</v>
      </c>
      <c r="G677" s="31" t="s">
        <v>12</v>
      </c>
      <c r="H677" s="32">
        <v>34.626278279045934</v>
      </c>
      <c r="I677" s="19">
        <v>8</v>
      </c>
    </row>
    <row r="678" spans="1:9" x14ac:dyDescent="0.2">
      <c r="A678" s="27">
        <v>5</v>
      </c>
      <c r="B678" s="24" t="s">
        <v>57</v>
      </c>
      <c r="C678" s="27" t="s">
        <v>41</v>
      </c>
      <c r="D678" s="24" t="s">
        <v>52</v>
      </c>
      <c r="E678" s="30" t="s">
        <v>132</v>
      </c>
      <c r="F678" s="22" t="s">
        <v>136</v>
      </c>
      <c r="G678" s="31" t="s">
        <v>13</v>
      </c>
      <c r="H678" s="32">
        <v>0</v>
      </c>
      <c r="I678" s="19">
        <v>18</v>
      </c>
    </row>
    <row r="679" spans="1:9" x14ac:dyDescent="0.2">
      <c r="A679" s="27">
        <v>5</v>
      </c>
      <c r="B679" s="24" t="s">
        <v>57</v>
      </c>
      <c r="C679" s="27" t="s">
        <v>41</v>
      </c>
      <c r="D679" s="24" t="s">
        <v>52</v>
      </c>
      <c r="E679" s="30" t="s">
        <v>132</v>
      </c>
      <c r="F679" s="22" t="s">
        <v>136</v>
      </c>
      <c r="G679" s="31" t="s">
        <v>14</v>
      </c>
      <c r="H679" s="32">
        <v>30.39531505990961</v>
      </c>
      <c r="I679" s="19">
        <v>9</v>
      </c>
    </row>
    <row r="680" spans="1:9" x14ac:dyDescent="0.2">
      <c r="A680" s="27">
        <v>5</v>
      </c>
      <c r="B680" s="24" t="s">
        <v>57</v>
      </c>
      <c r="C680" s="27" t="s">
        <v>41</v>
      </c>
      <c r="D680" s="24" t="s">
        <v>52</v>
      </c>
      <c r="E680" s="30" t="s">
        <v>132</v>
      </c>
      <c r="F680" s="22" t="s">
        <v>136</v>
      </c>
      <c r="G680" s="31" t="s">
        <v>15</v>
      </c>
      <c r="H680" s="32">
        <v>100</v>
      </c>
      <c r="I680" s="19">
        <v>1</v>
      </c>
    </row>
    <row r="681" spans="1:9" x14ac:dyDescent="0.2">
      <c r="A681" s="27">
        <v>5</v>
      </c>
      <c r="B681" s="24" t="s">
        <v>57</v>
      </c>
      <c r="C681" s="27" t="s">
        <v>41</v>
      </c>
      <c r="D681" s="24" t="s">
        <v>52</v>
      </c>
      <c r="E681" s="30" t="s">
        <v>132</v>
      </c>
      <c r="F681" s="22" t="s">
        <v>136</v>
      </c>
      <c r="G681" s="31" t="s">
        <v>16</v>
      </c>
      <c r="H681" s="32">
        <v>4.0321406125976109</v>
      </c>
      <c r="I681" s="19">
        <v>17</v>
      </c>
    </row>
    <row r="682" spans="1:9" x14ac:dyDescent="0.2">
      <c r="A682" s="27">
        <v>5</v>
      </c>
      <c r="B682" s="24" t="s">
        <v>57</v>
      </c>
      <c r="C682" s="27" t="s">
        <v>41</v>
      </c>
      <c r="D682" s="24" t="s">
        <v>52</v>
      </c>
      <c r="E682" s="30" t="s">
        <v>132</v>
      </c>
      <c r="F682" s="22" t="s">
        <v>136</v>
      </c>
      <c r="G682" s="31" t="s">
        <v>17</v>
      </c>
      <c r="H682" s="32">
        <v>39.70351469912756</v>
      </c>
      <c r="I682" s="19">
        <v>4</v>
      </c>
    </row>
    <row r="683" spans="1:9" x14ac:dyDescent="0.2">
      <c r="A683" s="27">
        <v>5</v>
      </c>
      <c r="B683" s="24" t="s">
        <v>57</v>
      </c>
      <c r="C683" s="27" t="s">
        <v>41</v>
      </c>
      <c r="D683" s="24" t="s">
        <v>52</v>
      </c>
      <c r="E683" s="30" t="s">
        <v>132</v>
      </c>
      <c r="F683" s="22" t="s">
        <v>136</v>
      </c>
      <c r="G683" s="31" t="s">
        <v>18</v>
      </c>
      <c r="H683" s="32">
        <v>55.37141357925983</v>
      </c>
      <c r="I683" s="19">
        <v>2</v>
      </c>
    </row>
    <row r="684" spans="1:9" x14ac:dyDescent="0.2">
      <c r="A684" s="27">
        <v>5</v>
      </c>
      <c r="B684" s="24" t="s">
        <v>57</v>
      </c>
      <c r="C684" s="27" t="s">
        <v>41</v>
      </c>
      <c r="D684" s="24" t="s">
        <v>52</v>
      </c>
      <c r="E684" s="30" t="s">
        <v>132</v>
      </c>
      <c r="F684" s="22" t="s">
        <v>136</v>
      </c>
      <c r="G684" s="31" t="s">
        <v>19</v>
      </c>
      <c r="H684" s="32">
        <v>6.5841376249090562</v>
      </c>
      <c r="I684" s="19">
        <v>16</v>
      </c>
    </row>
    <row r="685" spans="1:9" x14ac:dyDescent="0.2">
      <c r="A685" s="27">
        <v>5</v>
      </c>
      <c r="B685" s="24" t="s">
        <v>57</v>
      </c>
      <c r="C685" s="27" t="s">
        <v>41</v>
      </c>
      <c r="D685" s="24" t="s">
        <v>52</v>
      </c>
      <c r="E685" s="30" t="s">
        <v>132</v>
      </c>
      <c r="F685" s="22" t="s">
        <v>136</v>
      </c>
      <c r="G685" s="31" t="s">
        <v>2</v>
      </c>
      <c r="H685" s="32">
        <v>38.411684816428341</v>
      </c>
      <c r="I685" s="28" t="s">
        <v>168</v>
      </c>
    </row>
    <row r="686" spans="1:9" x14ac:dyDescent="0.2">
      <c r="A686" s="27">
        <v>5</v>
      </c>
      <c r="B686" s="24" t="s">
        <v>57</v>
      </c>
      <c r="C686" s="27" t="s">
        <v>41</v>
      </c>
      <c r="D686" s="24" t="s">
        <v>52</v>
      </c>
      <c r="E686" s="30" t="s">
        <v>133</v>
      </c>
      <c r="F686" s="22" t="s">
        <v>137</v>
      </c>
      <c r="G686" s="31" t="s">
        <v>3</v>
      </c>
      <c r="H686" s="32">
        <v>14.931276681534142</v>
      </c>
      <c r="I686" s="19">
        <v>16</v>
      </c>
    </row>
    <row r="687" spans="1:9" x14ac:dyDescent="0.2">
      <c r="A687" s="27">
        <v>5</v>
      </c>
      <c r="B687" s="24" t="s">
        <v>57</v>
      </c>
      <c r="C687" s="27" t="s">
        <v>41</v>
      </c>
      <c r="D687" s="24" t="s">
        <v>52</v>
      </c>
      <c r="E687" s="30" t="s">
        <v>133</v>
      </c>
      <c r="F687" s="22" t="s">
        <v>137</v>
      </c>
      <c r="G687" s="31" t="s">
        <v>4</v>
      </c>
      <c r="H687" s="32">
        <v>54.204639480928805</v>
      </c>
      <c r="I687" s="19">
        <v>5</v>
      </c>
    </row>
    <row r="688" spans="1:9" x14ac:dyDescent="0.2">
      <c r="A688" s="27">
        <v>5</v>
      </c>
      <c r="B688" s="24" t="s">
        <v>57</v>
      </c>
      <c r="C688" s="27" t="s">
        <v>41</v>
      </c>
      <c r="D688" s="24" t="s">
        <v>52</v>
      </c>
      <c r="E688" s="30" t="s">
        <v>133</v>
      </c>
      <c r="F688" s="22" t="s">
        <v>137</v>
      </c>
      <c r="G688" s="31" t="s">
        <v>5</v>
      </c>
      <c r="H688" s="32">
        <v>33.812363895867122</v>
      </c>
      <c r="I688" s="19">
        <v>11</v>
      </c>
    </row>
    <row r="689" spans="1:9" x14ac:dyDescent="0.2">
      <c r="A689" s="27">
        <v>5</v>
      </c>
      <c r="B689" s="24" t="s">
        <v>57</v>
      </c>
      <c r="C689" s="27" t="s">
        <v>41</v>
      </c>
      <c r="D689" s="24" t="s">
        <v>52</v>
      </c>
      <c r="E689" s="30" t="s">
        <v>133</v>
      </c>
      <c r="F689" s="22" t="s">
        <v>137</v>
      </c>
      <c r="G689" s="31" t="s">
        <v>6</v>
      </c>
      <c r="H689" s="32">
        <v>41.8595773068241</v>
      </c>
      <c r="I689" s="19">
        <v>8</v>
      </c>
    </row>
    <row r="690" spans="1:9" x14ac:dyDescent="0.2">
      <c r="A690" s="27">
        <v>5</v>
      </c>
      <c r="B690" s="24" t="s">
        <v>57</v>
      </c>
      <c r="C690" s="27" t="s">
        <v>41</v>
      </c>
      <c r="D690" s="24" t="s">
        <v>52</v>
      </c>
      <c r="E690" s="30" t="s">
        <v>133</v>
      </c>
      <c r="F690" s="22" t="s">
        <v>137</v>
      </c>
      <c r="G690" s="31" t="s">
        <v>7</v>
      </c>
      <c r="H690" s="32">
        <v>19.402489990529237</v>
      </c>
      <c r="I690" s="19">
        <v>15</v>
      </c>
    </row>
    <row r="691" spans="1:9" x14ac:dyDescent="0.2">
      <c r="A691" s="27">
        <v>5</v>
      </c>
      <c r="B691" s="24" t="s">
        <v>57</v>
      </c>
      <c r="C691" s="27" t="s">
        <v>41</v>
      </c>
      <c r="D691" s="24" t="s">
        <v>52</v>
      </c>
      <c r="E691" s="30" t="s">
        <v>133</v>
      </c>
      <c r="F691" s="22" t="s">
        <v>137</v>
      </c>
      <c r="G691" s="31" t="s">
        <v>8</v>
      </c>
      <c r="H691" s="32">
        <v>38.93809459766041</v>
      </c>
      <c r="I691" s="19">
        <v>9</v>
      </c>
    </row>
    <row r="692" spans="1:9" x14ac:dyDescent="0.2">
      <c r="A692" s="27">
        <v>5</v>
      </c>
      <c r="B692" s="24" t="s">
        <v>57</v>
      </c>
      <c r="C692" s="27" t="s">
        <v>41</v>
      </c>
      <c r="D692" s="24" t="s">
        <v>52</v>
      </c>
      <c r="E692" s="30" t="s">
        <v>133</v>
      </c>
      <c r="F692" s="22" t="s">
        <v>137</v>
      </c>
      <c r="G692" s="31" t="s">
        <v>9</v>
      </c>
      <c r="H692" s="32">
        <v>35.910276208044131</v>
      </c>
      <c r="I692" s="19">
        <v>10</v>
      </c>
    </row>
    <row r="693" spans="1:9" x14ac:dyDescent="0.2">
      <c r="A693" s="27">
        <v>5</v>
      </c>
      <c r="B693" s="24" t="s">
        <v>57</v>
      </c>
      <c r="C693" s="27" t="s">
        <v>41</v>
      </c>
      <c r="D693" s="24" t="s">
        <v>52</v>
      </c>
      <c r="E693" s="30" t="s">
        <v>133</v>
      </c>
      <c r="F693" s="22" t="s">
        <v>137</v>
      </c>
      <c r="G693" s="31" t="s">
        <v>10</v>
      </c>
      <c r="H693" s="32">
        <v>27.756083451984736</v>
      </c>
      <c r="I693" s="19">
        <v>13</v>
      </c>
    </row>
    <row r="694" spans="1:9" x14ac:dyDescent="0.2">
      <c r="A694" s="27">
        <v>5</v>
      </c>
      <c r="B694" s="24" t="s">
        <v>57</v>
      </c>
      <c r="C694" s="27" t="s">
        <v>41</v>
      </c>
      <c r="D694" s="24" t="s">
        <v>52</v>
      </c>
      <c r="E694" s="30" t="s">
        <v>133</v>
      </c>
      <c r="F694" s="22" t="s">
        <v>137</v>
      </c>
      <c r="G694" s="31" t="s">
        <v>11</v>
      </c>
      <c r="H694" s="32">
        <v>71.614877721772046</v>
      </c>
      <c r="I694" s="19">
        <v>4</v>
      </c>
    </row>
    <row r="695" spans="1:9" x14ac:dyDescent="0.2">
      <c r="A695" s="27">
        <v>5</v>
      </c>
      <c r="B695" s="24" t="s">
        <v>57</v>
      </c>
      <c r="C695" s="27" t="s">
        <v>41</v>
      </c>
      <c r="D695" s="24" t="s">
        <v>52</v>
      </c>
      <c r="E695" s="30" t="s">
        <v>133</v>
      </c>
      <c r="F695" s="22" t="s">
        <v>137</v>
      </c>
      <c r="G695" s="31" t="s">
        <v>12</v>
      </c>
      <c r="H695" s="32">
        <v>33.703392164539515</v>
      </c>
      <c r="I695" s="19">
        <v>12</v>
      </c>
    </row>
    <row r="696" spans="1:9" x14ac:dyDescent="0.2">
      <c r="A696" s="27">
        <v>5</v>
      </c>
      <c r="B696" s="24" t="s">
        <v>57</v>
      </c>
      <c r="C696" s="27" t="s">
        <v>41</v>
      </c>
      <c r="D696" s="24" t="s">
        <v>52</v>
      </c>
      <c r="E696" s="30" t="s">
        <v>133</v>
      </c>
      <c r="F696" s="22" t="s">
        <v>137</v>
      </c>
      <c r="G696" s="31" t="s">
        <v>13</v>
      </c>
      <c r="H696" s="32">
        <v>5.5828683542558917</v>
      </c>
      <c r="I696" s="19">
        <v>17</v>
      </c>
    </row>
    <row r="697" spans="1:9" x14ac:dyDescent="0.2">
      <c r="A697" s="27">
        <v>5</v>
      </c>
      <c r="B697" s="24" t="s">
        <v>57</v>
      </c>
      <c r="C697" s="27" t="s">
        <v>41</v>
      </c>
      <c r="D697" s="24" t="s">
        <v>52</v>
      </c>
      <c r="E697" s="30" t="s">
        <v>133</v>
      </c>
      <c r="F697" s="22" t="s">
        <v>137</v>
      </c>
      <c r="G697" s="31" t="s">
        <v>14</v>
      </c>
      <c r="H697" s="32">
        <v>27.263358827089185</v>
      </c>
      <c r="I697" s="19">
        <v>14</v>
      </c>
    </row>
    <row r="698" spans="1:9" x14ac:dyDescent="0.2">
      <c r="A698" s="27">
        <v>5</v>
      </c>
      <c r="B698" s="24" t="s">
        <v>57</v>
      </c>
      <c r="C698" s="27" t="s">
        <v>41</v>
      </c>
      <c r="D698" s="24" t="s">
        <v>52</v>
      </c>
      <c r="E698" s="30" t="s">
        <v>133</v>
      </c>
      <c r="F698" s="22" t="s">
        <v>137</v>
      </c>
      <c r="G698" s="31" t="s">
        <v>15</v>
      </c>
      <c r="H698" s="32">
        <v>79.135081934840187</v>
      </c>
      <c r="I698" s="19">
        <v>2</v>
      </c>
    </row>
    <row r="699" spans="1:9" x14ac:dyDescent="0.2">
      <c r="A699" s="27">
        <v>5</v>
      </c>
      <c r="B699" s="24" t="s">
        <v>57</v>
      </c>
      <c r="C699" s="27" t="s">
        <v>41</v>
      </c>
      <c r="D699" s="24" t="s">
        <v>52</v>
      </c>
      <c r="E699" s="30" t="s">
        <v>133</v>
      </c>
      <c r="F699" s="22" t="s">
        <v>137</v>
      </c>
      <c r="G699" s="31" t="s">
        <v>16</v>
      </c>
      <c r="H699" s="32">
        <v>0</v>
      </c>
      <c r="I699" s="19">
        <v>18</v>
      </c>
    </row>
    <row r="700" spans="1:9" x14ac:dyDescent="0.2">
      <c r="A700" s="27">
        <v>5</v>
      </c>
      <c r="B700" s="24" t="s">
        <v>57</v>
      </c>
      <c r="C700" s="27" t="s">
        <v>41</v>
      </c>
      <c r="D700" s="24" t="s">
        <v>52</v>
      </c>
      <c r="E700" s="30" t="s">
        <v>133</v>
      </c>
      <c r="F700" s="22" t="s">
        <v>137</v>
      </c>
      <c r="G700" s="31" t="s">
        <v>17</v>
      </c>
      <c r="H700" s="32">
        <v>78.76713769600326</v>
      </c>
      <c r="I700" s="19">
        <v>3</v>
      </c>
    </row>
    <row r="701" spans="1:9" x14ac:dyDescent="0.2">
      <c r="A701" s="27">
        <v>5</v>
      </c>
      <c r="B701" s="24" t="s">
        <v>57</v>
      </c>
      <c r="C701" s="27" t="s">
        <v>41</v>
      </c>
      <c r="D701" s="24" t="s">
        <v>52</v>
      </c>
      <c r="E701" s="30" t="s">
        <v>133</v>
      </c>
      <c r="F701" s="22" t="s">
        <v>137</v>
      </c>
      <c r="G701" s="31" t="s">
        <v>18</v>
      </c>
      <c r="H701" s="32">
        <v>100</v>
      </c>
      <c r="I701" s="19">
        <v>1</v>
      </c>
    </row>
    <row r="702" spans="1:9" x14ac:dyDescent="0.2">
      <c r="A702" s="27">
        <v>5</v>
      </c>
      <c r="B702" s="24" t="s">
        <v>57</v>
      </c>
      <c r="C702" s="27" t="s">
        <v>41</v>
      </c>
      <c r="D702" s="24" t="s">
        <v>52</v>
      </c>
      <c r="E702" s="30" t="s">
        <v>133</v>
      </c>
      <c r="F702" s="22" t="s">
        <v>137</v>
      </c>
      <c r="G702" s="31" t="s">
        <v>19</v>
      </c>
      <c r="H702" s="32">
        <v>50.327044944340862</v>
      </c>
      <c r="I702" s="19">
        <v>6</v>
      </c>
    </row>
    <row r="703" spans="1:9" x14ac:dyDescent="0.2">
      <c r="A703" s="27">
        <v>5</v>
      </c>
      <c r="B703" s="24" t="s">
        <v>57</v>
      </c>
      <c r="C703" s="27" t="s">
        <v>41</v>
      </c>
      <c r="D703" s="24" t="s">
        <v>52</v>
      </c>
      <c r="E703" s="30" t="s">
        <v>133</v>
      </c>
      <c r="F703" s="22" t="s">
        <v>137</v>
      </c>
      <c r="G703" s="31" t="s">
        <v>2</v>
      </c>
      <c r="H703" s="32">
        <v>47.925262272772251</v>
      </c>
      <c r="I703" s="28" t="s">
        <v>168</v>
      </c>
    </row>
    <row r="704" spans="1:9" x14ac:dyDescent="0.2">
      <c r="A704" s="27">
        <v>5</v>
      </c>
      <c r="B704" s="24" t="s">
        <v>57</v>
      </c>
      <c r="C704" s="27" t="s">
        <v>42</v>
      </c>
      <c r="D704" s="24" t="s">
        <v>59</v>
      </c>
      <c r="E704" s="30" t="s">
        <v>134</v>
      </c>
      <c r="F704" s="22" t="s">
        <v>141</v>
      </c>
      <c r="G704" s="31" t="s">
        <v>3</v>
      </c>
      <c r="H704" s="32">
        <v>9.7357867573429857</v>
      </c>
      <c r="I704" s="19">
        <v>17</v>
      </c>
    </row>
    <row r="705" spans="1:9" x14ac:dyDescent="0.2">
      <c r="A705" s="27">
        <v>5</v>
      </c>
      <c r="B705" s="24" t="s">
        <v>57</v>
      </c>
      <c r="C705" s="27" t="s">
        <v>42</v>
      </c>
      <c r="D705" s="24" t="s">
        <v>59</v>
      </c>
      <c r="E705" s="30" t="s">
        <v>134</v>
      </c>
      <c r="F705" s="22" t="s">
        <v>141</v>
      </c>
      <c r="G705" s="31" t="s">
        <v>4</v>
      </c>
      <c r="H705" s="32">
        <v>31.530673440004559</v>
      </c>
      <c r="I705" s="19">
        <v>12</v>
      </c>
    </row>
    <row r="706" spans="1:9" x14ac:dyDescent="0.2">
      <c r="A706" s="27">
        <v>5</v>
      </c>
      <c r="B706" s="24" t="s">
        <v>57</v>
      </c>
      <c r="C706" s="27" t="s">
        <v>42</v>
      </c>
      <c r="D706" s="24" t="s">
        <v>59</v>
      </c>
      <c r="E706" s="30" t="s">
        <v>134</v>
      </c>
      <c r="F706" s="22" t="s">
        <v>141</v>
      </c>
      <c r="G706" s="31" t="s">
        <v>5</v>
      </c>
      <c r="H706" s="32">
        <v>91.59456204043768</v>
      </c>
      <c r="I706" s="19">
        <v>2</v>
      </c>
    </row>
    <row r="707" spans="1:9" x14ac:dyDescent="0.2">
      <c r="A707" s="27">
        <v>5</v>
      </c>
      <c r="B707" s="24" t="s">
        <v>57</v>
      </c>
      <c r="C707" s="27" t="s">
        <v>42</v>
      </c>
      <c r="D707" s="24" t="s">
        <v>59</v>
      </c>
      <c r="E707" s="30" t="s">
        <v>134</v>
      </c>
      <c r="F707" s="22" t="s">
        <v>141</v>
      </c>
      <c r="G707" s="31" t="s">
        <v>6</v>
      </c>
      <c r="H707" s="32">
        <v>15.147564932011653</v>
      </c>
      <c r="I707" s="19">
        <v>15</v>
      </c>
    </row>
    <row r="708" spans="1:9" x14ac:dyDescent="0.2">
      <c r="A708" s="27">
        <v>5</v>
      </c>
      <c r="B708" s="24" t="s">
        <v>57</v>
      </c>
      <c r="C708" s="27" t="s">
        <v>42</v>
      </c>
      <c r="D708" s="24" t="s">
        <v>59</v>
      </c>
      <c r="E708" s="30" t="s">
        <v>134</v>
      </c>
      <c r="F708" s="22" t="s">
        <v>141</v>
      </c>
      <c r="G708" s="31" t="s">
        <v>7</v>
      </c>
      <c r="H708" s="32">
        <v>26.494531649690543</v>
      </c>
      <c r="I708" s="19">
        <v>13</v>
      </c>
    </row>
    <row r="709" spans="1:9" x14ac:dyDescent="0.2">
      <c r="A709" s="27">
        <v>5</v>
      </c>
      <c r="B709" s="24" t="s">
        <v>57</v>
      </c>
      <c r="C709" s="27" t="s">
        <v>42</v>
      </c>
      <c r="D709" s="24" t="s">
        <v>59</v>
      </c>
      <c r="E709" s="30" t="s">
        <v>134</v>
      </c>
      <c r="F709" s="22" t="s">
        <v>141</v>
      </c>
      <c r="G709" s="31" t="s">
        <v>8</v>
      </c>
      <c r="H709" s="32">
        <v>67.39981549565077</v>
      </c>
      <c r="I709" s="19">
        <v>4</v>
      </c>
    </row>
    <row r="710" spans="1:9" x14ac:dyDescent="0.2">
      <c r="A710" s="27">
        <v>5</v>
      </c>
      <c r="B710" s="24" t="s">
        <v>57</v>
      </c>
      <c r="C710" s="27" t="s">
        <v>42</v>
      </c>
      <c r="D710" s="24" t="s">
        <v>59</v>
      </c>
      <c r="E710" s="30" t="s">
        <v>134</v>
      </c>
      <c r="F710" s="22" t="s">
        <v>141</v>
      </c>
      <c r="G710" s="31" t="s">
        <v>9</v>
      </c>
      <c r="H710" s="32">
        <v>45.595400229120166</v>
      </c>
      <c r="I710" s="19">
        <v>9</v>
      </c>
    </row>
    <row r="711" spans="1:9" x14ac:dyDescent="0.2">
      <c r="A711" s="27">
        <v>5</v>
      </c>
      <c r="B711" s="24" t="s">
        <v>57</v>
      </c>
      <c r="C711" s="27" t="s">
        <v>42</v>
      </c>
      <c r="D711" s="24" t="s">
        <v>59</v>
      </c>
      <c r="E711" s="30" t="s">
        <v>134</v>
      </c>
      <c r="F711" s="22" t="s">
        <v>141</v>
      </c>
      <c r="G711" s="31" t="s">
        <v>10</v>
      </c>
      <c r="H711" s="32">
        <v>13.449150752454431</v>
      </c>
      <c r="I711" s="19">
        <v>16</v>
      </c>
    </row>
    <row r="712" spans="1:9" x14ac:dyDescent="0.2">
      <c r="A712" s="27">
        <v>5</v>
      </c>
      <c r="B712" s="24" t="s">
        <v>57</v>
      </c>
      <c r="C712" s="27" t="s">
        <v>42</v>
      </c>
      <c r="D712" s="24" t="s">
        <v>59</v>
      </c>
      <c r="E712" s="30" t="s">
        <v>134</v>
      </c>
      <c r="F712" s="22" t="s">
        <v>141</v>
      </c>
      <c r="G712" s="31" t="s">
        <v>11</v>
      </c>
      <c r="H712" s="32">
        <v>50.876398774830065</v>
      </c>
      <c r="I712" s="19">
        <v>8</v>
      </c>
    </row>
    <row r="713" spans="1:9" x14ac:dyDescent="0.2">
      <c r="A713" s="27">
        <v>5</v>
      </c>
      <c r="B713" s="24" t="s">
        <v>57</v>
      </c>
      <c r="C713" s="27" t="s">
        <v>42</v>
      </c>
      <c r="D713" s="24" t="s">
        <v>59</v>
      </c>
      <c r="E713" s="30" t="s">
        <v>134</v>
      </c>
      <c r="F713" s="22" t="s">
        <v>141</v>
      </c>
      <c r="G713" s="31" t="s">
        <v>12</v>
      </c>
      <c r="H713" s="32">
        <v>38.100847142977159</v>
      </c>
      <c r="I713" s="19">
        <v>10</v>
      </c>
    </row>
    <row r="714" spans="1:9" x14ac:dyDescent="0.2">
      <c r="A714" s="27">
        <v>5</v>
      </c>
      <c r="B714" s="24" t="s">
        <v>57</v>
      </c>
      <c r="C714" s="27" t="s">
        <v>42</v>
      </c>
      <c r="D714" s="24" t="s">
        <v>59</v>
      </c>
      <c r="E714" s="30" t="s">
        <v>134</v>
      </c>
      <c r="F714" s="22" t="s">
        <v>141</v>
      </c>
      <c r="G714" s="31" t="s">
        <v>13</v>
      </c>
      <c r="H714" s="32">
        <v>0</v>
      </c>
      <c r="I714" s="19">
        <v>18</v>
      </c>
    </row>
    <row r="715" spans="1:9" x14ac:dyDescent="0.2">
      <c r="A715" s="27">
        <v>5</v>
      </c>
      <c r="B715" s="24" t="s">
        <v>57</v>
      </c>
      <c r="C715" s="27" t="s">
        <v>42</v>
      </c>
      <c r="D715" s="24" t="s">
        <v>59</v>
      </c>
      <c r="E715" s="30" t="s">
        <v>134</v>
      </c>
      <c r="F715" s="22" t="s">
        <v>141</v>
      </c>
      <c r="G715" s="31" t="s">
        <v>14</v>
      </c>
      <c r="H715" s="32">
        <v>66.922373837341098</v>
      </c>
      <c r="I715" s="19">
        <v>5</v>
      </c>
    </row>
    <row r="716" spans="1:9" x14ac:dyDescent="0.2">
      <c r="A716" s="27">
        <v>5</v>
      </c>
      <c r="B716" s="24" t="s">
        <v>57</v>
      </c>
      <c r="C716" s="27" t="s">
        <v>42</v>
      </c>
      <c r="D716" s="24" t="s">
        <v>59</v>
      </c>
      <c r="E716" s="30" t="s">
        <v>134</v>
      </c>
      <c r="F716" s="22" t="s">
        <v>141</v>
      </c>
      <c r="G716" s="31" t="s">
        <v>15</v>
      </c>
      <c r="H716" s="32">
        <v>60.541683220468201</v>
      </c>
      <c r="I716" s="19">
        <v>7</v>
      </c>
    </row>
    <row r="717" spans="1:9" x14ac:dyDescent="0.2">
      <c r="A717" s="27">
        <v>5</v>
      </c>
      <c r="B717" s="24" t="s">
        <v>57</v>
      </c>
      <c r="C717" s="27" t="s">
        <v>42</v>
      </c>
      <c r="D717" s="24" t="s">
        <v>59</v>
      </c>
      <c r="E717" s="30" t="s">
        <v>134</v>
      </c>
      <c r="F717" s="22" t="s">
        <v>141</v>
      </c>
      <c r="G717" s="31" t="s">
        <v>16</v>
      </c>
      <c r="H717" s="32">
        <v>16.651469259808536</v>
      </c>
      <c r="I717" s="19">
        <v>14</v>
      </c>
    </row>
    <row r="718" spans="1:9" x14ac:dyDescent="0.2">
      <c r="A718" s="27">
        <v>5</v>
      </c>
      <c r="B718" s="24" t="s">
        <v>57</v>
      </c>
      <c r="C718" s="27" t="s">
        <v>42</v>
      </c>
      <c r="D718" s="24" t="s">
        <v>59</v>
      </c>
      <c r="E718" s="30" t="s">
        <v>134</v>
      </c>
      <c r="F718" s="22" t="s">
        <v>141</v>
      </c>
      <c r="G718" s="31" t="s">
        <v>17</v>
      </c>
      <c r="H718" s="32">
        <v>79.355653014867002</v>
      </c>
      <c r="I718" s="19">
        <v>3</v>
      </c>
    </row>
    <row r="719" spans="1:9" x14ac:dyDescent="0.2">
      <c r="A719" s="27">
        <v>5</v>
      </c>
      <c r="B719" s="24" t="s">
        <v>57</v>
      </c>
      <c r="C719" s="27" t="s">
        <v>42</v>
      </c>
      <c r="D719" s="24" t="s">
        <v>59</v>
      </c>
      <c r="E719" s="30" t="s">
        <v>134</v>
      </c>
      <c r="F719" s="22" t="s">
        <v>141</v>
      </c>
      <c r="G719" s="31" t="s">
        <v>18</v>
      </c>
      <c r="H719" s="32">
        <v>100</v>
      </c>
      <c r="I719" s="19">
        <v>1</v>
      </c>
    </row>
    <row r="720" spans="1:9" x14ac:dyDescent="0.2">
      <c r="A720" s="27">
        <v>5</v>
      </c>
      <c r="B720" s="24" t="s">
        <v>57</v>
      </c>
      <c r="C720" s="27" t="s">
        <v>42</v>
      </c>
      <c r="D720" s="24" t="s">
        <v>59</v>
      </c>
      <c r="E720" s="30" t="s">
        <v>134</v>
      </c>
      <c r="F720" s="22" t="s">
        <v>141</v>
      </c>
      <c r="G720" s="31" t="s">
        <v>19</v>
      </c>
      <c r="H720" s="32">
        <v>64.578784008419959</v>
      </c>
      <c r="I720" s="19">
        <v>6</v>
      </c>
    </row>
    <row r="721" spans="1:9" x14ac:dyDescent="0.2">
      <c r="A721" s="27">
        <v>5</v>
      </c>
      <c r="B721" s="24" t="s">
        <v>57</v>
      </c>
      <c r="C721" s="27" t="s">
        <v>42</v>
      </c>
      <c r="D721" s="24" t="s">
        <v>59</v>
      </c>
      <c r="E721" s="30" t="s">
        <v>134</v>
      </c>
      <c r="F721" s="22" t="s">
        <v>141</v>
      </c>
      <c r="G721" s="31" t="s">
        <v>2</v>
      </c>
      <c r="H721" s="32">
        <v>34.214538331654353</v>
      </c>
      <c r="I721" s="28" t="s">
        <v>168</v>
      </c>
    </row>
    <row r="722" spans="1:9" x14ac:dyDescent="0.2">
      <c r="A722" s="27">
        <v>5</v>
      </c>
      <c r="B722" s="24" t="s">
        <v>57</v>
      </c>
      <c r="C722" s="27" t="s">
        <v>42</v>
      </c>
      <c r="D722" s="24" t="s">
        <v>59</v>
      </c>
      <c r="E722" s="30" t="s">
        <v>135</v>
      </c>
      <c r="F722" s="22" t="s">
        <v>142</v>
      </c>
      <c r="G722" s="31" t="s">
        <v>3</v>
      </c>
      <c r="H722" s="32">
        <v>70.708025320277471</v>
      </c>
      <c r="I722" s="19">
        <v>5</v>
      </c>
    </row>
    <row r="723" spans="1:9" x14ac:dyDescent="0.2">
      <c r="A723" s="27">
        <v>5</v>
      </c>
      <c r="B723" s="24" t="s">
        <v>57</v>
      </c>
      <c r="C723" s="27" t="s">
        <v>42</v>
      </c>
      <c r="D723" s="24" t="s">
        <v>59</v>
      </c>
      <c r="E723" s="30" t="s">
        <v>135</v>
      </c>
      <c r="F723" s="22" t="s">
        <v>142</v>
      </c>
      <c r="G723" s="31" t="s">
        <v>4</v>
      </c>
      <c r="H723" s="32">
        <v>32.243747311653522</v>
      </c>
      <c r="I723" s="19">
        <v>13</v>
      </c>
    </row>
    <row r="724" spans="1:9" x14ac:dyDescent="0.2">
      <c r="A724" s="27">
        <v>5</v>
      </c>
      <c r="B724" s="24" t="s">
        <v>57</v>
      </c>
      <c r="C724" s="27" t="s">
        <v>42</v>
      </c>
      <c r="D724" s="24" t="s">
        <v>59</v>
      </c>
      <c r="E724" s="30" t="s">
        <v>135</v>
      </c>
      <c r="F724" s="22" t="s">
        <v>142</v>
      </c>
      <c r="G724" s="31" t="s">
        <v>5</v>
      </c>
      <c r="H724" s="32">
        <v>14.290789548183085</v>
      </c>
      <c r="I724" s="19">
        <v>17</v>
      </c>
    </row>
    <row r="725" spans="1:9" x14ac:dyDescent="0.2">
      <c r="A725" s="27">
        <v>5</v>
      </c>
      <c r="B725" s="24" t="s">
        <v>57</v>
      </c>
      <c r="C725" s="27" t="s">
        <v>42</v>
      </c>
      <c r="D725" s="24" t="s">
        <v>59</v>
      </c>
      <c r="E725" s="30" t="s">
        <v>135</v>
      </c>
      <c r="F725" s="22" t="s">
        <v>142</v>
      </c>
      <c r="G725" s="31" t="s">
        <v>6</v>
      </c>
      <c r="H725" s="32">
        <v>51.190739548554134</v>
      </c>
      <c r="I725" s="19">
        <v>8</v>
      </c>
    </row>
    <row r="726" spans="1:9" x14ac:dyDescent="0.2">
      <c r="A726" s="27">
        <v>5</v>
      </c>
      <c r="B726" s="24" t="s">
        <v>57</v>
      </c>
      <c r="C726" s="27" t="s">
        <v>42</v>
      </c>
      <c r="D726" s="24" t="s">
        <v>59</v>
      </c>
      <c r="E726" s="30" t="s">
        <v>135</v>
      </c>
      <c r="F726" s="22" t="s">
        <v>142</v>
      </c>
      <c r="G726" s="31" t="s">
        <v>7</v>
      </c>
      <c r="H726" s="32">
        <v>0</v>
      </c>
      <c r="I726" s="19">
        <v>18</v>
      </c>
    </row>
    <row r="727" spans="1:9" x14ac:dyDescent="0.2">
      <c r="A727" s="27">
        <v>5</v>
      </c>
      <c r="B727" s="24" t="s">
        <v>57</v>
      </c>
      <c r="C727" s="27" t="s">
        <v>42</v>
      </c>
      <c r="D727" s="24" t="s">
        <v>59</v>
      </c>
      <c r="E727" s="30" t="s">
        <v>135</v>
      </c>
      <c r="F727" s="22" t="s">
        <v>142</v>
      </c>
      <c r="G727" s="31" t="s">
        <v>8</v>
      </c>
      <c r="H727" s="32">
        <v>30.570919836472385</v>
      </c>
      <c r="I727" s="19">
        <v>14</v>
      </c>
    </row>
    <row r="728" spans="1:9" x14ac:dyDescent="0.2">
      <c r="A728" s="27">
        <v>5</v>
      </c>
      <c r="B728" s="24" t="s">
        <v>57</v>
      </c>
      <c r="C728" s="27" t="s">
        <v>42</v>
      </c>
      <c r="D728" s="24" t="s">
        <v>59</v>
      </c>
      <c r="E728" s="30" t="s">
        <v>135</v>
      </c>
      <c r="F728" s="22" t="s">
        <v>142</v>
      </c>
      <c r="G728" s="31" t="s">
        <v>9</v>
      </c>
      <c r="H728" s="32">
        <v>25.720092459484889</v>
      </c>
      <c r="I728" s="19">
        <v>15</v>
      </c>
    </row>
    <row r="729" spans="1:9" x14ac:dyDescent="0.2">
      <c r="A729" s="27">
        <v>5</v>
      </c>
      <c r="B729" s="24" t="s">
        <v>57</v>
      </c>
      <c r="C729" s="27" t="s">
        <v>42</v>
      </c>
      <c r="D729" s="24" t="s">
        <v>59</v>
      </c>
      <c r="E729" s="30" t="s">
        <v>135</v>
      </c>
      <c r="F729" s="22" t="s">
        <v>142</v>
      </c>
      <c r="G729" s="31" t="s">
        <v>10</v>
      </c>
      <c r="H729" s="32">
        <v>82.380090768573098</v>
      </c>
      <c r="I729" s="19">
        <v>2</v>
      </c>
    </row>
    <row r="730" spans="1:9" x14ac:dyDescent="0.2">
      <c r="A730" s="27">
        <v>5</v>
      </c>
      <c r="B730" s="24" t="s">
        <v>57</v>
      </c>
      <c r="C730" s="27" t="s">
        <v>42</v>
      </c>
      <c r="D730" s="24" t="s">
        <v>59</v>
      </c>
      <c r="E730" s="30" t="s">
        <v>135</v>
      </c>
      <c r="F730" s="22" t="s">
        <v>142</v>
      </c>
      <c r="G730" s="31" t="s">
        <v>11</v>
      </c>
      <c r="H730" s="32">
        <v>61.635954432424427</v>
      </c>
      <c r="I730" s="19">
        <v>6</v>
      </c>
    </row>
    <row r="731" spans="1:9" x14ac:dyDescent="0.2">
      <c r="A731" s="27">
        <v>5</v>
      </c>
      <c r="B731" s="24" t="s">
        <v>57</v>
      </c>
      <c r="C731" s="27" t="s">
        <v>42</v>
      </c>
      <c r="D731" s="24" t="s">
        <v>59</v>
      </c>
      <c r="E731" s="30" t="s">
        <v>135</v>
      </c>
      <c r="F731" s="22" t="s">
        <v>142</v>
      </c>
      <c r="G731" s="31" t="s">
        <v>12</v>
      </c>
      <c r="H731" s="32">
        <v>49.406114163641469</v>
      </c>
      <c r="I731" s="19">
        <v>9</v>
      </c>
    </row>
    <row r="732" spans="1:9" x14ac:dyDescent="0.2">
      <c r="A732" s="27">
        <v>5</v>
      </c>
      <c r="B732" s="24" t="s">
        <v>57</v>
      </c>
      <c r="C732" s="27" t="s">
        <v>42</v>
      </c>
      <c r="D732" s="24" t="s">
        <v>59</v>
      </c>
      <c r="E732" s="30" t="s">
        <v>135</v>
      </c>
      <c r="F732" s="22" t="s">
        <v>142</v>
      </c>
      <c r="G732" s="31" t="s">
        <v>13</v>
      </c>
      <c r="H732" s="32">
        <v>54.667845529655878</v>
      </c>
      <c r="I732" s="19">
        <v>7</v>
      </c>
    </row>
    <row r="733" spans="1:9" x14ac:dyDescent="0.2">
      <c r="A733" s="27">
        <v>5</v>
      </c>
      <c r="B733" s="24" t="s">
        <v>57</v>
      </c>
      <c r="C733" s="27" t="s">
        <v>42</v>
      </c>
      <c r="D733" s="24" t="s">
        <v>59</v>
      </c>
      <c r="E733" s="30" t="s">
        <v>135</v>
      </c>
      <c r="F733" s="22" t="s">
        <v>142</v>
      </c>
      <c r="G733" s="31" t="s">
        <v>14</v>
      </c>
      <c r="H733" s="32">
        <v>46.000779626181242</v>
      </c>
      <c r="I733" s="19">
        <v>10</v>
      </c>
    </row>
    <row r="734" spans="1:9" x14ac:dyDescent="0.2">
      <c r="A734" s="27">
        <v>5</v>
      </c>
      <c r="B734" s="24" t="s">
        <v>57</v>
      </c>
      <c r="C734" s="27" t="s">
        <v>42</v>
      </c>
      <c r="D734" s="24" t="s">
        <v>59</v>
      </c>
      <c r="E734" s="30" t="s">
        <v>135</v>
      </c>
      <c r="F734" s="22" t="s">
        <v>142</v>
      </c>
      <c r="G734" s="31" t="s">
        <v>15</v>
      </c>
      <c r="H734" s="32">
        <v>100</v>
      </c>
      <c r="I734" s="19">
        <v>1</v>
      </c>
    </row>
    <row r="735" spans="1:9" x14ac:dyDescent="0.2">
      <c r="A735" s="27">
        <v>5</v>
      </c>
      <c r="B735" s="24" t="s">
        <v>57</v>
      </c>
      <c r="C735" s="27" t="s">
        <v>42</v>
      </c>
      <c r="D735" s="24" t="s">
        <v>59</v>
      </c>
      <c r="E735" s="30" t="s">
        <v>135</v>
      </c>
      <c r="F735" s="22" t="s">
        <v>142</v>
      </c>
      <c r="G735" s="31" t="s">
        <v>16</v>
      </c>
      <c r="H735" s="32">
        <v>76.4622857938202</v>
      </c>
      <c r="I735" s="19">
        <v>3</v>
      </c>
    </row>
    <row r="736" spans="1:9" x14ac:dyDescent="0.2">
      <c r="A736" s="27">
        <v>5</v>
      </c>
      <c r="B736" s="24" t="s">
        <v>57</v>
      </c>
      <c r="C736" s="27" t="s">
        <v>42</v>
      </c>
      <c r="D736" s="24" t="s">
        <v>59</v>
      </c>
      <c r="E736" s="30" t="s">
        <v>135</v>
      </c>
      <c r="F736" s="22" t="s">
        <v>142</v>
      </c>
      <c r="G736" s="31" t="s">
        <v>17</v>
      </c>
      <c r="H736" s="32">
        <v>22.070709764539984</v>
      </c>
      <c r="I736" s="19">
        <v>16</v>
      </c>
    </row>
    <row r="737" spans="1:9" x14ac:dyDescent="0.2">
      <c r="A737" s="27">
        <v>5</v>
      </c>
      <c r="B737" s="24" t="s">
        <v>57</v>
      </c>
      <c r="C737" s="27" t="s">
        <v>42</v>
      </c>
      <c r="D737" s="24" t="s">
        <v>59</v>
      </c>
      <c r="E737" s="30" t="s">
        <v>135</v>
      </c>
      <c r="F737" s="22" t="s">
        <v>142</v>
      </c>
      <c r="G737" s="31" t="s">
        <v>18</v>
      </c>
      <c r="H737" s="32">
        <v>33.562287855054464</v>
      </c>
      <c r="I737" s="19">
        <v>12</v>
      </c>
    </row>
    <row r="738" spans="1:9" x14ac:dyDescent="0.2">
      <c r="A738" s="27">
        <v>5</v>
      </c>
      <c r="B738" s="24" t="s">
        <v>57</v>
      </c>
      <c r="C738" s="27" t="s">
        <v>42</v>
      </c>
      <c r="D738" s="24" t="s">
        <v>59</v>
      </c>
      <c r="E738" s="30" t="s">
        <v>135</v>
      </c>
      <c r="F738" s="22" t="s">
        <v>142</v>
      </c>
      <c r="G738" s="31" t="s">
        <v>19</v>
      </c>
      <c r="H738" s="32">
        <v>41.589638580286802</v>
      </c>
      <c r="I738" s="19">
        <v>11</v>
      </c>
    </row>
    <row r="739" spans="1:9" x14ac:dyDescent="0.2">
      <c r="A739" s="27">
        <v>5</v>
      </c>
      <c r="B739" s="24" t="s">
        <v>57</v>
      </c>
      <c r="C739" s="27" t="s">
        <v>42</v>
      </c>
      <c r="D739" s="24" t="s">
        <v>59</v>
      </c>
      <c r="E739" s="30" t="s">
        <v>135</v>
      </c>
      <c r="F739" s="22" t="s">
        <v>142</v>
      </c>
      <c r="G739" s="31" t="s">
        <v>2</v>
      </c>
      <c r="H739" s="32">
        <v>73.279577079390776</v>
      </c>
      <c r="I739" s="28" t="s">
        <v>168</v>
      </c>
    </row>
    <row r="740" spans="1:9" x14ac:dyDescent="0.2">
      <c r="A740" s="27">
        <v>6</v>
      </c>
      <c r="B740" s="24" t="s">
        <v>26</v>
      </c>
      <c r="C740" s="27" t="s">
        <v>55</v>
      </c>
      <c r="D740" s="24" t="s">
        <v>53</v>
      </c>
      <c r="E740" s="30" t="s">
        <v>143</v>
      </c>
      <c r="F740" s="22" t="s">
        <v>144</v>
      </c>
      <c r="G740" s="31" t="s">
        <v>3</v>
      </c>
      <c r="H740" s="32">
        <v>9.0209615691415159</v>
      </c>
      <c r="I740" s="19">
        <v>15</v>
      </c>
    </row>
    <row r="741" spans="1:9" x14ac:dyDescent="0.2">
      <c r="A741" s="27">
        <v>6</v>
      </c>
      <c r="B741" s="24" t="s">
        <v>26</v>
      </c>
      <c r="C741" s="27" t="s">
        <v>55</v>
      </c>
      <c r="D741" s="24" t="s">
        <v>53</v>
      </c>
      <c r="E741" s="30" t="s">
        <v>143</v>
      </c>
      <c r="F741" s="22" t="s">
        <v>144</v>
      </c>
      <c r="G741" s="31" t="s">
        <v>4</v>
      </c>
      <c r="H741" s="32">
        <v>39.137745507539194</v>
      </c>
      <c r="I741" s="19">
        <v>9</v>
      </c>
    </row>
    <row r="742" spans="1:9" x14ac:dyDescent="0.2">
      <c r="A742" s="27">
        <v>6</v>
      </c>
      <c r="B742" s="24" t="s">
        <v>26</v>
      </c>
      <c r="C742" s="27" t="s">
        <v>55</v>
      </c>
      <c r="D742" s="24" t="s">
        <v>53</v>
      </c>
      <c r="E742" s="30" t="s">
        <v>143</v>
      </c>
      <c r="F742" s="22" t="s">
        <v>144</v>
      </c>
      <c r="G742" s="31" t="s">
        <v>5</v>
      </c>
      <c r="H742" s="32">
        <v>73.125736653914103</v>
      </c>
      <c r="I742" s="19">
        <v>4</v>
      </c>
    </row>
    <row r="743" spans="1:9" x14ac:dyDescent="0.2">
      <c r="A743" s="27">
        <v>6</v>
      </c>
      <c r="B743" s="24" t="s">
        <v>26</v>
      </c>
      <c r="C743" s="27" t="s">
        <v>55</v>
      </c>
      <c r="D743" s="24" t="s">
        <v>53</v>
      </c>
      <c r="E743" s="30" t="s">
        <v>143</v>
      </c>
      <c r="F743" s="22" t="s">
        <v>144</v>
      </c>
      <c r="G743" s="31" t="s">
        <v>6</v>
      </c>
      <c r="H743" s="32">
        <v>9.1693204275970803</v>
      </c>
      <c r="I743" s="19">
        <v>14</v>
      </c>
    </row>
    <row r="744" spans="1:9" x14ac:dyDescent="0.2">
      <c r="A744" s="27">
        <v>6</v>
      </c>
      <c r="B744" s="24" t="s">
        <v>26</v>
      </c>
      <c r="C744" s="27" t="s">
        <v>55</v>
      </c>
      <c r="D744" s="24" t="s">
        <v>53</v>
      </c>
      <c r="E744" s="30" t="s">
        <v>143</v>
      </c>
      <c r="F744" s="22" t="s">
        <v>144</v>
      </c>
      <c r="G744" s="31" t="s">
        <v>7</v>
      </c>
      <c r="H744" s="32">
        <v>9.8661846597163141</v>
      </c>
      <c r="I744" s="19">
        <v>13</v>
      </c>
    </row>
    <row r="745" spans="1:9" x14ac:dyDescent="0.2">
      <c r="A745" s="27">
        <v>6</v>
      </c>
      <c r="B745" s="24" t="s">
        <v>26</v>
      </c>
      <c r="C745" s="27" t="s">
        <v>55</v>
      </c>
      <c r="D745" s="24" t="s">
        <v>53</v>
      </c>
      <c r="E745" s="30" t="s">
        <v>143</v>
      </c>
      <c r="F745" s="22" t="s">
        <v>144</v>
      </c>
      <c r="G745" s="31" t="s">
        <v>8</v>
      </c>
      <c r="H745" s="32">
        <v>61.02706665023122</v>
      </c>
      <c r="I745" s="19">
        <v>5</v>
      </c>
    </row>
    <row r="746" spans="1:9" x14ac:dyDescent="0.2">
      <c r="A746" s="27">
        <v>6</v>
      </c>
      <c r="B746" s="24" t="s">
        <v>26</v>
      </c>
      <c r="C746" s="27" t="s">
        <v>55</v>
      </c>
      <c r="D746" s="24" t="s">
        <v>53</v>
      </c>
      <c r="E746" s="30" t="s">
        <v>143</v>
      </c>
      <c r="F746" s="22" t="s">
        <v>144</v>
      </c>
      <c r="G746" s="31" t="s">
        <v>9</v>
      </c>
      <c r="H746" s="32">
        <v>34.559525711344513</v>
      </c>
      <c r="I746" s="19">
        <v>11</v>
      </c>
    </row>
    <row r="747" spans="1:9" x14ac:dyDescent="0.2">
      <c r="A747" s="27">
        <v>6</v>
      </c>
      <c r="B747" s="24" t="s">
        <v>26</v>
      </c>
      <c r="C747" s="27" t="s">
        <v>55</v>
      </c>
      <c r="D747" s="24" t="s">
        <v>53</v>
      </c>
      <c r="E747" s="30" t="s">
        <v>143</v>
      </c>
      <c r="F747" s="22" t="s">
        <v>144</v>
      </c>
      <c r="G747" s="31" t="s">
        <v>10</v>
      </c>
      <c r="H747" s="32">
        <v>0</v>
      </c>
      <c r="I747" s="19">
        <v>18</v>
      </c>
    </row>
    <row r="748" spans="1:9" x14ac:dyDescent="0.2">
      <c r="A748" s="27">
        <v>6</v>
      </c>
      <c r="B748" s="24" t="s">
        <v>26</v>
      </c>
      <c r="C748" s="27" t="s">
        <v>55</v>
      </c>
      <c r="D748" s="24" t="s">
        <v>53</v>
      </c>
      <c r="E748" s="30" t="s">
        <v>143</v>
      </c>
      <c r="F748" s="22" t="s">
        <v>144</v>
      </c>
      <c r="G748" s="31" t="s">
        <v>11</v>
      </c>
      <c r="H748" s="32">
        <v>51.105988699339342</v>
      </c>
      <c r="I748" s="19">
        <v>6</v>
      </c>
    </row>
    <row r="749" spans="1:9" x14ac:dyDescent="0.2">
      <c r="A749" s="27">
        <v>6</v>
      </c>
      <c r="B749" s="24" t="s">
        <v>26</v>
      </c>
      <c r="C749" s="27" t="s">
        <v>55</v>
      </c>
      <c r="D749" s="24" t="s">
        <v>53</v>
      </c>
      <c r="E749" s="30" t="s">
        <v>143</v>
      </c>
      <c r="F749" s="22" t="s">
        <v>144</v>
      </c>
      <c r="G749" s="31" t="s">
        <v>12</v>
      </c>
      <c r="H749" s="32">
        <v>22.405583338953029</v>
      </c>
      <c r="I749" s="19">
        <v>12</v>
      </c>
    </row>
    <row r="750" spans="1:9" x14ac:dyDescent="0.2">
      <c r="A750" s="27">
        <v>6</v>
      </c>
      <c r="B750" s="24" t="s">
        <v>26</v>
      </c>
      <c r="C750" s="27" t="s">
        <v>55</v>
      </c>
      <c r="D750" s="24" t="s">
        <v>53</v>
      </c>
      <c r="E750" s="30" t="s">
        <v>143</v>
      </c>
      <c r="F750" s="22" t="s">
        <v>144</v>
      </c>
      <c r="G750" s="31" t="s">
        <v>13</v>
      </c>
      <c r="H750" s="32">
        <v>8.1284402742875697E-2</v>
      </c>
      <c r="I750" s="19">
        <v>17</v>
      </c>
    </row>
    <row r="751" spans="1:9" x14ac:dyDescent="0.2">
      <c r="A751" s="27">
        <v>6</v>
      </c>
      <c r="B751" s="24" t="s">
        <v>26</v>
      </c>
      <c r="C751" s="27" t="s">
        <v>55</v>
      </c>
      <c r="D751" s="24" t="s">
        <v>53</v>
      </c>
      <c r="E751" s="30" t="s">
        <v>143</v>
      </c>
      <c r="F751" s="22" t="s">
        <v>144</v>
      </c>
      <c r="G751" s="31" t="s">
        <v>14</v>
      </c>
      <c r="H751" s="32">
        <v>44.47029724972333</v>
      </c>
      <c r="I751" s="19">
        <v>7</v>
      </c>
    </row>
    <row r="752" spans="1:9" x14ac:dyDescent="0.2">
      <c r="A752" s="27">
        <v>6</v>
      </c>
      <c r="B752" s="24" t="s">
        <v>26</v>
      </c>
      <c r="C752" s="27" t="s">
        <v>55</v>
      </c>
      <c r="D752" s="24" t="s">
        <v>53</v>
      </c>
      <c r="E752" s="30" t="s">
        <v>143</v>
      </c>
      <c r="F752" s="22" t="s">
        <v>144</v>
      </c>
      <c r="G752" s="31" t="s">
        <v>15</v>
      </c>
      <c r="H752" s="32">
        <v>79.543676984896351</v>
      </c>
      <c r="I752" s="19">
        <v>2</v>
      </c>
    </row>
    <row r="753" spans="1:9" x14ac:dyDescent="0.2">
      <c r="A753" s="27">
        <v>6</v>
      </c>
      <c r="B753" s="24" t="s">
        <v>26</v>
      </c>
      <c r="C753" s="27" t="s">
        <v>55</v>
      </c>
      <c r="D753" s="24" t="s">
        <v>53</v>
      </c>
      <c r="E753" s="30" t="s">
        <v>143</v>
      </c>
      <c r="F753" s="22" t="s">
        <v>144</v>
      </c>
      <c r="G753" s="31" t="s">
        <v>16</v>
      </c>
      <c r="H753" s="32">
        <v>7.0520070416686842</v>
      </c>
      <c r="I753" s="19">
        <v>16</v>
      </c>
    </row>
    <row r="754" spans="1:9" x14ac:dyDescent="0.2">
      <c r="A754" s="27">
        <v>6</v>
      </c>
      <c r="B754" s="24" t="s">
        <v>26</v>
      </c>
      <c r="C754" s="27" t="s">
        <v>55</v>
      </c>
      <c r="D754" s="24" t="s">
        <v>53</v>
      </c>
      <c r="E754" s="30" t="s">
        <v>143</v>
      </c>
      <c r="F754" s="22" t="s">
        <v>144</v>
      </c>
      <c r="G754" s="31" t="s">
        <v>17</v>
      </c>
      <c r="H754" s="32">
        <v>76.393173131180987</v>
      </c>
      <c r="I754" s="19">
        <v>3</v>
      </c>
    </row>
    <row r="755" spans="1:9" x14ac:dyDescent="0.2">
      <c r="A755" s="27">
        <v>6</v>
      </c>
      <c r="B755" s="24" t="s">
        <v>26</v>
      </c>
      <c r="C755" s="27" t="s">
        <v>55</v>
      </c>
      <c r="D755" s="24" t="s">
        <v>53</v>
      </c>
      <c r="E755" s="30" t="s">
        <v>143</v>
      </c>
      <c r="F755" s="22" t="s">
        <v>144</v>
      </c>
      <c r="G755" s="31" t="s">
        <v>18</v>
      </c>
      <c r="H755" s="32">
        <v>100</v>
      </c>
      <c r="I755" s="19">
        <v>1</v>
      </c>
    </row>
    <row r="756" spans="1:9" x14ac:dyDescent="0.2">
      <c r="A756" s="27">
        <v>6</v>
      </c>
      <c r="B756" s="24" t="s">
        <v>26</v>
      </c>
      <c r="C756" s="27" t="s">
        <v>55</v>
      </c>
      <c r="D756" s="24" t="s">
        <v>53</v>
      </c>
      <c r="E756" s="30" t="s">
        <v>143</v>
      </c>
      <c r="F756" s="22" t="s">
        <v>144</v>
      </c>
      <c r="G756" s="31" t="s">
        <v>19</v>
      </c>
      <c r="H756" s="32">
        <v>42.134508460708915</v>
      </c>
      <c r="I756" s="19">
        <v>8</v>
      </c>
    </row>
    <row r="757" spans="1:9" x14ac:dyDescent="0.2">
      <c r="A757" s="27">
        <v>6</v>
      </c>
      <c r="B757" s="24" t="s">
        <v>26</v>
      </c>
      <c r="C757" s="27" t="s">
        <v>55</v>
      </c>
      <c r="D757" s="24" t="s">
        <v>53</v>
      </c>
      <c r="E757" s="30" t="s">
        <v>143</v>
      </c>
      <c r="F757" s="22" t="s">
        <v>144</v>
      </c>
      <c r="G757" s="31" t="s">
        <v>2</v>
      </c>
      <c r="H757" s="32">
        <v>38.450388885982839</v>
      </c>
      <c r="I757" s="28" t="s">
        <v>168</v>
      </c>
    </row>
    <row r="758" spans="1:9" x14ac:dyDescent="0.2">
      <c r="A758" s="27">
        <v>6</v>
      </c>
      <c r="B758" s="24" t="s">
        <v>26</v>
      </c>
      <c r="C758" s="27" t="s">
        <v>55</v>
      </c>
      <c r="D758" s="24" t="s">
        <v>53</v>
      </c>
      <c r="E758" s="30" t="s">
        <v>150</v>
      </c>
      <c r="F758" s="22" t="s">
        <v>145</v>
      </c>
      <c r="G758" s="31" t="s">
        <v>3</v>
      </c>
      <c r="H758" s="32">
        <v>19.884662196608325</v>
      </c>
      <c r="I758" s="19">
        <v>16</v>
      </c>
    </row>
    <row r="759" spans="1:9" x14ac:dyDescent="0.2">
      <c r="A759" s="27">
        <v>6</v>
      </c>
      <c r="B759" s="24" t="s">
        <v>26</v>
      </c>
      <c r="C759" s="27" t="s">
        <v>55</v>
      </c>
      <c r="D759" s="24" t="s">
        <v>53</v>
      </c>
      <c r="E759" s="30" t="s">
        <v>150</v>
      </c>
      <c r="F759" s="22" t="s">
        <v>145</v>
      </c>
      <c r="G759" s="31" t="s">
        <v>4</v>
      </c>
      <c r="H759" s="32">
        <v>43.163282042919235</v>
      </c>
      <c r="I759" s="19">
        <v>9</v>
      </c>
    </row>
    <row r="760" spans="1:9" x14ac:dyDescent="0.2">
      <c r="A760" s="27">
        <v>6</v>
      </c>
      <c r="B760" s="24" t="s">
        <v>26</v>
      </c>
      <c r="C760" s="27" t="s">
        <v>55</v>
      </c>
      <c r="D760" s="24" t="s">
        <v>53</v>
      </c>
      <c r="E760" s="30" t="s">
        <v>150</v>
      </c>
      <c r="F760" s="22" t="s">
        <v>145</v>
      </c>
      <c r="G760" s="31" t="s">
        <v>5</v>
      </c>
      <c r="H760" s="32">
        <v>62.990552242005428</v>
      </c>
      <c r="I760" s="19">
        <v>4</v>
      </c>
    </row>
    <row r="761" spans="1:9" x14ac:dyDescent="0.2">
      <c r="A761" s="27">
        <v>6</v>
      </c>
      <c r="B761" s="24" t="s">
        <v>26</v>
      </c>
      <c r="C761" s="27" t="s">
        <v>55</v>
      </c>
      <c r="D761" s="24" t="s">
        <v>53</v>
      </c>
      <c r="E761" s="30" t="s">
        <v>150</v>
      </c>
      <c r="F761" s="22" t="s">
        <v>145</v>
      </c>
      <c r="G761" s="31" t="s">
        <v>6</v>
      </c>
      <c r="H761" s="32">
        <v>30.53535424584193</v>
      </c>
      <c r="I761" s="19">
        <v>13</v>
      </c>
    </row>
    <row r="762" spans="1:9" x14ac:dyDescent="0.2">
      <c r="A762" s="27">
        <v>6</v>
      </c>
      <c r="B762" s="24" t="s">
        <v>26</v>
      </c>
      <c r="C762" s="27" t="s">
        <v>55</v>
      </c>
      <c r="D762" s="24" t="s">
        <v>53</v>
      </c>
      <c r="E762" s="30" t="s">
        <v>150</v>
      </c>
      <c r="F762" s="22" t="s">
        <v>145</v>
      </c>
      <c r="G762" s="31" t="s">
        <v>7</v>
      </c>
      <c r="H762" s="32">
        <v>23.348817040920338</v>
      </c>
      <c r="I762" s="19">
        <v>14</v>
      </c>
    </row>
    <row r="763" spans="1:9" x14ac:dyDescent="0.2">
      <c r="A763" s="27">
        <v>6</v>
      </c>
      <c r="B763" s="24" t="s">
        <v>26</v>
      </c>
      <c r="C763" s="27" t="s">
        <v>55</v>
      </c>
      <c r="D763" s="24" t="s">
        <v>53</v>
      </c>
      <c r="E763" s="30" t="s">
        <v>150</v>
      </c>
      <c r="F763" s="22" t="s">
        <v>145</v>
      </c>
      <c r="G763" s="31" t="s">
        <v>8</v>
      </c>
      <c r="H763" s="32">
        <v>60.719852520903508</v>
      </c>
      <c r="I763" s="19">
        <v>5</v>
      </c>
    </row>
    <row r="764" spans="1:9" x14ac:dyDescent="0.2">
      <c r="A764" s="27">
        <v>6</v>
      </c>
      <c r="B764" s="24" t="s">
        <v>26</v>
      </c>
      <c r="C764" s="27" t="s">
        <v>55</v>
      </c>
      <c r="D764" s="24" t="s">
        <v>53</v>
      </c>
      <c r="E764" s="30" t="s">
        <v>150</v>
      </c>
      <c r="F764" s="22" t="s">
        <v>145</v>
      </c>
      <c r="G764" s="31" t="s">
        <v>9</v>
      </c>
      <c r="H764" s="32">
        <v>33.313494491634493</v>
      </c>
      <c r="I764" s="19">
        <v>11</v>
      </c>
    </row>
    <row r="765" spans="1:9" x14ac:dyDescent="0.2">
      <c r="A765" s="27">
        <v>6</v>
      </c>
      <c r="B765" s="24" t="s">
        <v>26</v>
      </c>
      <c r="C765" s="27" t="s">
        <v>55</v>
      </c>
      <c r="D765" s="24" t="s">
        <v>53</v>
      </c>
      <c r="E765" s="30" t="s">
        <v>150</v>
      </c>
      <c r="F765" s="22" t="s">
        <v>145</v>
      </c>
      <c r="G765" s="31" t="s">
        <v>10</v>
      </c>
      <c r="H765" s="32">
        <v>4.4926655703756326</v>
      </c>
      <c r="I765" s="19">
        <v>17</v>
      </c>
    </row>
    <row r="766" spans="1:9" x14ac:dyDescent="0.2">
      <c r="A766" s="27">
        <v>6</v>
      </c>
      <c r="B766" s="24" t="s">
        <v>26</v>
      </c>
      <c r="C766" s="27" t="s">
        <v>55</v>
      </c>
      <c r="D766" s="24" t="s">
        <v>53</v>
      </c>
      <c r="E766" s="30" t="s">
        <v>150</v>
      </c>
      <c r="F766" s="22" t="s">
        <v>145</v>
      </c>
      <c r="G766" s="31" t="s">
        <v>11</v>
      </c>
      <c r="H766" s="32">
        <v>58.099268533375948</v>
      </c>
      <c r="I766" s="19">
        <v>6</v>
      </c>
    </row>
    <row r="767" spans="1:9" x14ac:dyDescent="0.2">
      <c r="A767" s="27">
        <v>6</v>
      </c>
      <c r="B767" s="24" t="s">
        <v>26</v>
      </c>
      <c r="C767" s="27" t="s">
        <v>55</v>
      </c>
      <c r="D767" s="24" t="s">
        <v>53</v>
      </c>
      <c r="E767" s="30" t="s">
        <v>150</v>
      </c>
      <c r="F767" s="22" t="s">
        <v>145</v>
      </c>
      <c r="G767" s="31" t="s">
        <v>12</v>
      </c>
      <c r="H767" s="32">
        <v>32.009655720355255</v>
      </c>
      <c r="I767" s="19">
        <v>12</v>
      </c>
    </row>
    <row r="768" spans="1:9" x14ac:dyDescent="0.2">
      <c r="A768" s="27">
        <v>6</v>
      </c>
      <c r="B768" s="24" t="s">
        <v>26</v>
      </c>
      <c r="C768" s="27" t="s">
        <v>55</v>
      </c>
      <c r="D768" s="24" t="s">
        <v>53</v>
      </c>
      <c r="E768" s="30" t="s">
        <v>150</v>
      </c>
      <c r="F768" s="22" t="s">
        <v>145</v>
      </c>
      <c r="G768" s="31" t="s">
        <v>13</v>
      </c>
      <c r="H768" s="32">
        <v>0</v>
      </c>
      <c r="I768" s="19">
        <v>18</v>
      </c>
    </row>
    <row r="769" spans="1:9" x14ac:dyDescent="0.2">
      <c r="A769" s="27">
        <v>6</v>
      </c>
      <c r="B769" s="24" t="s">
        <v>26</v>
      </c>
      <c r="C769" s="27" t="s">
        <v>55</v>
      </c>
      <c r="D769" s="24" t="s">
        <v>53</v>
      </c>
      <c r="E769" s="30" t="s">
        <v>150</v>
      </c>
      <c r="F769" s="22" t="s">
        <v>145</v>
      </c>
      <c r="G769" s="31" t="s">
        <v>14</v>
      </c>
      <c r="H769" s="32">
        <v>33.612947419906902</v>
      </c>
      <c r="I769" s="19">
        <v>10</v>
      </c>
    </row>
    <row r="770" spans="1:9" x14ac:dyDescent="0.2">
      <c r="A770" s="27">
        <v>6</v>
      </c>
      <c r="B770" s="24" t="s">
        <v>26</v>
      </c>
      <c r="C770" s="27" t="s">
        <v>55</v>
      </c>
      <c r="D770" s="24" t="s">
        <v>53</v>
      </c>
      <c r="E770" s="30" t="s">
        <v>150</v>
      </c>
      <c r="F770" s="22" t="s">
        <v>145</v>
      </c>
      <c r="G770" s="31" t="s">
        <v>15</v>
      </c>
      <c r="H770" s="32">
        <v>100</v>
      </c>
      <c r="I770" s="19">
        <v>1</v>
      </c>
    </row>
    <row r="771" spans="1:9" x14ac:dyDescent="0.2">
      <c r="A771" s="27">
        <v>6</v>
      </c>
      <c r="B771" s="24" t="s">
        <v>26</v>
      </c>
      <c r="C771" s="27" t="s">
        <v>55</v>
      </c>
      <c r="D771" s="24" t="s">
        <v>53</v>
      </c>
      <c r="E771" s="30" t="s">
        <v>150</v>
      </c>
      <c r="F771" s="22" t="s">
        <v>145</v>
      </c>
      <c r="G771" s="31" t="s">
        <v>16</v>
      </c>
      <c r="H771" s="32">
        <v>21.946003125661413</v>
      </c>
      <c r="I771" s="19">
        <v>15</v>
      </c>
    </row>
    <row r="772" spans="1:9" x14ac:dyDescent="0.2">
      <c r="A772" s="27">
        <v>6</v>
      </c>
      <c r="B772" s="24" t="s">
        <v>26</v>
      </c>
      <c r="C772" s="27" t="s">
        <v>55</v>
      </c>
      <c r="D772" s="24" t="s">
        <v>53</v>
      </c>
      <c r="E772" s="30" t="s">
        <v>150</v>
      </c>
      <c r="F772" s="22" t="s">
        <v>145</v>
      </c>
      <c r="G772" s="31" t="s">
        <v>17</v>
      </c>
      <c r="H772" s="32">
        <v>81.311300556467131</v>
      </c>
      <c r="I772" s="19">
        <v>3</v>
      </c>
    </row>
    <row r="773" spans="1:9" x14ac:dyDescent="0.2">
      <c r="A773" s="27">
        <v>6</v>
      </c>
      <c r="B773" s="24" t="s">
        <v>26</v>
      </c>
      <c r="C773" s="27" t="s">
        <v>55</v>
      </c>
      <c r="D773" s="24" t="s">
        <v>53</v>
      </c>
      <c r="E773" s="30" t="s">
        <v>150</v>
      </c>
      <c r="F773" s="22" t="s">
        <v>145</v>
      </c>
      <c r="G773" s="31" t="s">
        <v>18</v>
      </c>
      <c r="H773" s="32">
        <v>94.559350920383622</v>
      </c>
      <c r="I773" s="19">
        <v>2</v>
      </c>
    </row>
    <row r="774" spans="1:9" x14ac:dyDescent="0.2">
      <c r="A774" s="27">
        <v>6</v>
      </c>
      <c r="B774" s="24" t="s">
        <v>26</v>
      </c>
      <c r="C774" s="27" t="s">
        <v>55</v>
      </c>
      <c r="D774" s="24" t="s">
        <v>53</v>
      </c>
      <c r="E774" s="30" t="s">
        <v>150</v>
      </c>
      <c r="F774" s="22" t="s">
        <v>145</v>
      </c>
      <c r="G774" s="31" t="s">
        <v>19</v>
      </c>
      <c r="H774" s="32">
        <v>47.921470354091447</v>
      </c>
      <c r="I774" s="19">
        <v>7</v>
      </c>
    </row>
    <row r="775" spans="1:9" x14ac:dyDescent="0.2">
      <c r="A775" s="27">
        <v>6</v>
      </c>
      <c r="B775" s="24" t="s">
        <v>26</v>
      </c>
      <c r="C775" s="27" t="s">
        <v>55</v>
      </c>
      <c r="D775" s="24" t="s">
        <v>53</v>
      </c>
      <c r="E775" s="30" t="s">
        <v>150</v>
      </c>
      <c r="F775" s="22" t="s">
        <v>145</v>
      </c>
      <c r="G775" s="31" t="s">
        <v>2</v>
      </c>
      <c r="H775" s="32">
        <v>46.04184916304721</v>
      </c>
      <c r="I775" s="28" t="s">
        <v>168</v>
      </c>
    </row>
    <row r="776" spans="1:9" x14ac:dyDescent="0.2">
      <c r="A776" s="27">
        <v>6</v>
      </c>
      <c r="B776" s="24" t="s">
        <v>26</v>
      </c>
      <c r="C776" s="27" t="s">
        <v>55</v>
      </c>
      <c r="D776" s="24" t="s">
        <v>53</v>
      </c>
      <c r="E776" s="30" t="s">
        <v>151</v>
      </c>
      <c r="F776" s="22" t="s">
        <v>146</v>
      </c>
      <c r="G776" s="31" t="s">
        <v>3</v>
      </c>
      <c r="H776" s="32">
        <v>26.641717139411199</v>
      </c>
      <c r="I776" s="19">
        <v>12</v>
      </c>
    </row>
    <row r="777" spans="1:9" x14ac:dyDescent="0.2">
      <c r="A777" s="27">
        <v>6</v>
      </c>
      <c r="B777" s="24" t="s">
        <v>26</v>
      </c>
      <c r="C777" s="27" t="s">
        <v>55</v>
      </c>
      <c r="D777" s="24" t="s">
        <v>53</v>
      </c>
      <c r="E777" s="30" t="s">
        <v>151</v>
      </c>
      <c r="F777" s="22" t="s">
        <v>146</v>
      </c>
      <c r="G777" s="31" t="s">
        <v>4</v>
      </c>
      <c r="H777" s="32">
        <v>30.430255188269093</v>
      </c>
      <c r="I777" s="19">
        <v>10</v>
      </c>
    </row>
    <row r="778" spans="1:9" x14ac:dyDescent="0.2">
      <c r="A778" s="27">
        <v>6</v>
      </c>
      <c r="B778" s="24" t="s">
        <v>26</v>
      </c>
      <c r="C778" s="27" t="s">
        <v>55</v>
      </c>
      <c r="D778" s="24" t="s">
        <v>53</v>
      </c>
      <c r="E778" s="30" t="s">
        <v>151</v>
      </c>
      <c r="F778" s="22" t="s">
        <v>146</v>
      </c>
      <c r="G778" s="31" t="s">
        <v>5</v>
      </c>
      <c r="H778" s="32">
        <v>44.521712707393846</v>
      </c>
      <c r="I778" s="19">
        <v>5</v>
      </c>
    </row>
    <row r="779" spans="1:9" x14ac:dyDescent="0.2">
      <c r="A779" s="27">
        <v>6</v>
      </c>
      <c r="B779" s="24" t="s">
        <v>26</v>
      </c>
      <c r="C779" s="27" t="s">
        <v>55</v>
      </c>
      <c r="D779" s="24" t="s">
        <v>53</v>
      </c>
      <c r="E779" s="30" t="s">
        <v>151</v>
      </c>
      <c r="F779" s="22" t="s">
        <v>146</v>
      </c>
      <c r="G779" s="31" t="s">
        <v>6</v>
      </c>
      <c r="H779" s="32">
        <v>13.949352354398867</v>
      </c>
      <c r="I779" s="19">
        <v>17</v>
      </c>
    </row>
    <row r="780" spans="1:9" x14ac:dyDescent="0.2">
      <c r="A780" s="27">
        <v>6</v>
      </c>
      <c r="B780" s="24" t="s">
        <v>26</v>
      </c>
      <c r="C780" s="27" t="s">
        <v>55</v>
      </c>
      <c r="D780" s="24" t="s">
        <v>53</v>
      </c>
      <c r="E780" s="30" t="s">
        <v>151</v>
      </c>
      <c r="F780" s="22" t="s">
        <v>146</v>
      </c>
      <c r="G780" s="31" t="s">
        <v>7</v>
      </c>
      <c r="H780" s="32">
        <v>0</v>
      </c>
      <c r="I780" s="19">
        <v>18</v>
      </c>
    </row>
    <row r="781" spans="1:9" x14ac:dyDescent="0.2">
      <c r="A781" s="27">
        <v>6</v>
      </c>
      <c r="B781" s="24" t="s">
        <v>26</v>
      </c>
      <c r="C781" s="27" t="s">
        <v>55</v>
      </c>
      <c r="D781" s="24" t="s">
        <v>53</v>
      </c>
      <c r="E781" s="30" t="s">
        <v>151</v>
      </c>
      <c r="F781" s="22" t="s">
        <v>146</v>
      </c>
      <c r="G781" s="31" t="s">
        <v>8</v>
      </c>
      <c r="H781" s="32">
        <v>38.74385881689232</v>
      </c>
      <c r="I781" s="19">
        <v>8</v>
      </c>
    </row>
    <row r="782" spans="1:9" x14ac:dyDescent="0.2">
      <c r="A782" s="27">
        <v>6</v>
      </c>
      <c r="B782" s="24" t="s">
        <v>26</v>
      </c>
      <c r="C782" s="27" t="s">
        <v>55</v>
      </c>
      <c r="D782" s="24" t="s">
        <v>53</v>
      </c>
      <c r="E782" s="30" t="s">
        <v>151</v>
      </c>
      <c r="F782" s="22" t="s">
        <v>146</v>
      </c>
      <c r="G782" s="31" t="s">
        <v>9</v>
      </c>
      <c r="H782" s="32">
        <v>24.525993257170342</v>
      </c>
      <c r="I782" s="19">
        <v>13</v>
      </c>
    </row>
    <row r="783" spans="1:9" x14ac:dyDescent="0.2">
      <c r="A783" s="27">
        <v>6</v>
      </c>
      <c r="B783" s="24" t="s">
        <v>26</v>
      </c>
      <c r="C783" s="27" t="s">
        <v>55</v>
      </c>
      <c r="D783" s="24" t="s">
        <v>53</v>
      </c>
      <c r="E783" s="30" t="s">
        <v>151</v>
      </c>
      <c r="F783" s="22" t="s">
        <v>146</v>
      </c>
      <c r="G783" s="31" t="s">
        <v>10</v>
      </c>
      <c r="H783" s="32">
        <v>14.877199794057541</v>
      </c>
      <c r="I783" s="19">
        <v>16</v>
      </c>
    </row>
    <row r="784" spans="1:9" x14ac:dyDescent="0.2">
      <c r="A784" s="27">
        <v>6</v>
      </c>
      <c r="B784" s="24" t="s">
        <v>26</v>
      </c>
      <c r="C784" s="27" t="s">
        <v>55</v>
      </c>
      <c r="D784" s="24" t="s">
        <v>53</v>
      </c>
      <c r="E784" s="30" t="s">
        <v>151</v>
      </c>
      <c r="F784" s="22" t="s">
        <v>146</v>
      </c>
      <c r="G784" s="31" t="s">
        <v>11</v>
      </c>
      <c r="H784" s="32">
        <v>51.085883962743672</v>
      </c>
      <c r="I784" s="19">
        <v>3</v>
      </c>
    </row>
    <row r="785" spans="1:9" x14ac:dyDescent="0.2">
      <c r="A785" s="27">
        <v>6</v>
      </c>
      <c r="B785" s="24" t="s">
        <v>26</v>
      </c>
      <c r="C785" s="27" t="s">
        <v>55</v>
      </c>
      <c r="D785" s="24" t="s">
        <v>53</v>
      </c>
      <c r="E785" s="30" t="s">
        <v>151</v>
      </c>
      <c r="F785" s="22" t="s">
        <v>146</v>
      </c>
      <c r="G785" s="31" t="s">
        <v>12</v>
      </c>
      <c r="H785" s="32">
        <v>24.13238576662053</v>
      </c>
      <c r="I785" s="19">
        <v>14</v>
      </c>
    </row>
    <row r="786" spans="1:9" x14ac:dyDescent="0.2">
      <c r="A786" s="27">
        <v>6</v>
      </c>
      <c r="B786" s="24" t="s">
        <v>26</v>
      </c>
      <c r="C786" s="27" t="s">
        <v>55</v>
      </c>
      <c r="D786" s="24" t="s">
        <v>53</v>
      </c>
      <c r="E786" s="30" t="s">
        <v>151</v>
      </c>
      <c r="F786" s="22" t="s">
        <v>146</v>
      </c>
      <c r="G786" s="31" t="s">
        <v>13</v>
      </c>
      <c r="H786" s="32">
        <v>20.683830806358252</v>
      </c>
      <c r="I786" s="19">
        <v>15</v>
      </c>
    </row>
    <row r="787" spans="1:9" x14ac:dyDescent="0.2">
      <c r="A787" s="27">
        <v>6</v>
      </c>
      <c r="B787" s="24" t="s">
        <v>26</v>
      </c>
      <c r="C787" s="27" t="s">
        <v>55</v>
      </c>
      <c r="D787" s="24" t="s">
        <v>53</v>
      </c>
      <c r="E787" s="30" t="s">
        <v>151</v>
      </c>
      <c r="F787" s="22" t="s">
        <v>146</v>
      </c>
      <c r="G787" s="31" t="s">
        <v>14</v>
      </c>
      <c r="H787" s="32">
        <v>34.265466512840568</v>
      </c>
      <c r="I787" s="19">
        <v>9</v>
      </c>
    </row>
    <row r="788" spans="1:9" x14ac:dyDescent="0.2">
      <c r="A788" s="27">
        <v>6</v>
      </c>
      <c r="B788" s="24" t="s">
        <v>26</v>
      </c>
      <c r="C788" s="27" t="s">
        <v>55</v>
      </c>
      <c r="D788" s="24" t="s">
        <v>53</v>
      </c>
      <c r="E788" s="30" t="s">
        <v>151</v>
      </c>
      <c r="F788" s="22" t="s">
        <v>146</v>
      </c>
      <c r="G788" s="31" t="s">
        <v>15</v>
      </c>
      <c r="H788" s="32">
        <v>100</v>
      </c>
      <c r="I788" s="19">
        <v>1</v>
      </c>
    </row>
    <row r="789" spans="1:9" x14ac:dyDescent="0.2">
      <c r="A789" s="27">
        <v>6</v>
      </c>
      <c r="B789" s="24" t="s">
        <v>26</v>
      </c>
      <c r="C789" s="27" t="s">
        <v>55</v>
      </c>
      <c r="D789" s="24" t="s">
        <v>53</v>
      </c>
      <c r="E789" s="30" t="s">
        <v>151</v>
      </c>
      <c r="F789" s="22" t="s">
        <v>146</v>
      </c>
      <c r="G789" s="31" t="s">
        <v>16</v>
      </c>
      <c r="H789" s="32">
        <v>26.699176624859533</v>
      </c>
      <c r="I789" s="19">
        <v>11</v>
      </c>
    </row>
    <row r="790" spans="1:9" x14ac:dyDescent="0.2">
      <c r="A790" s="27">
        <v>6</v>
      </c>
      <c r="B790" s="24" t="s">
        <v>26</v>
      </c>
      <c r="C790" s="27" t="s">
        <v>55</v>
      </c>
      <c r="D790" s="24" t="s">
        <v>53</v>
      </c>
      <c r="E790" s="30" t="s">
        <v>151</v>
      </c>
      <c r="F790" s="22" t="s">
        <v>146</v>
      </c>
      <c r="G790" s="31" t="s">
        <v>17</v>
      </c>
      <c r="H790" s="32">
        <v>50.710402217141478</v>
      </c>
      <c r="I790" s="19">
        <v>4</v>
      </c>
    </row>
    <row r="791" spans="1:9" x14ac:dyDescent="0.2">
      <c r="A791" s="27">
        <v>6</v>
      </c>
      <c r="B791" s="24" t="s">
        <v>26</v>
      </c>
      <c r="C791" s="27" t="s">
        <v>55</v>
      </c>
      <c r="D791" s="24" t="s">
        <v>53</v>
      </c>
      <c r="E791" s="30" t="s">
        <v>151</v>
      </c>
      <c r="F791" s="22" t="s">
        <v>146</v>
      </c>
      <c r="G791" s="31" t="s">
        <v>18</v>
      </c>
      <c r="H791" s="32">
        <v>68.985548276231938</v>
      </c>
      <c r="I791" s="19">
        <v>2</v>
      </c>
    </row>
    <row r="792" spans="1:9" x14ac:dyDescent="0.2">
      <c r="A792" s="27">
        <v>6</v>
      </c>
      <c r="B792" s="24" t="s">
        <v>26</v>
      </c>
      <c r="C792" s="27" t="s">
        <v>55</v>
      </c>
      <c r="D792" s="24" t="s">
        <v>53</v>
      </c>
      <c r="E792" s="30" t="s">
        <v>151</v>
      </c>
      <c r="F792" s="22" t="s">
        <v>146</v>
      </c>
      <c r="G792" s="31" t="s">
        <v>19</v>
      </c>
      <c r="H792" s="32">
        <v>39.754869049254197</v>
      </c>
      <c r="I792" s="19">
        <v>7</v>
      </c>
    </row>
    <row r="793" spans="1:9" x14ac:dyDescent="0.2">
      <c r="A793" s="27">
        <v>6</v>
      </c>
      <c r="B793" s="24" t="s">
        <v>26</v>
      </c>
      <c r="C793" s="27" t="s">
        <v>55</v>
      </c>
      <c r="D793" s="24" t="s">
        <v>53</v>
      </c>
      <c r="E793" s="30" t="s">
        <v>151</v>
      </c>
      <c r="F793" s="22" t="s">
        <v>146</v>
      </c>
      <c r="G793" s="31" t="s">
        <v>2</v>
      </c>
      <c r="H793" s="32">
        <v>43.321539498650139</v>
      </c>
      <c r="I793" s="28" t="s">
        <v>168</v>
      </c>
    </row>
    <row r="794" spans="1:9" x14ac:dyDescent="0.2">
      <c r="A794" s="27">
        <v>6</v>
      </c>
      <c r="B794" s="24" t="s">
        <v>26</v>
      </c>
      <c r="C794" s="27" t="s">
        <v>55</v>
      </c>
      <c r="D794" s="24" t="s">
        <v>53</v>
      </c>
      <c r="E794" s="30" t="s">
        <v>152</v>
      </c>
      <c r="F794" s="22" t="s">
        <v>147</v>
      </c>
      <c r="G794" s="31" t="s">
        <v>3</v>
      </c>
      <c r="H794" s="32">
        <v>16.072939520477803</v>
      </c>
      <c r="I794" s="19">
        <v>14</v>
      </c>
    </row>
    <row r="795" spans="1:9" x14ac:dyDescent="0.2">
      <c r="A795" s="27">
        <v>6</v>
      </c>
      <c r="B795" s="24" t="s">
        <v>26</v>
      </c>
      <c r="C795" s="27" t="s">
        <v>55</v>
      </c>
      <c r="D795" s="24" t="s">
        <v>53</v>
      </c>
      <c r="E795" s="30" t="s">
        <v>152</v>
      </c>
      <c r="F795" s="22" t="s">
        <v>147</v>
      </c>
      <c r="G795" s="31" t="s">
        <v>4</v>
      </c>
      <c r="H795" s="32">
        <v>44.56369241554907</v>
      </c>
      <c r="I795" s="19">
        <v>6</v>
      </c>
    </row>
    <row r="796" spans="1:9" x14ac:dyDescent="0.2">
      <c r="A796" s="27">
        <v>6</v>
      </c>
      <c r="B796" s="24" t="s">
        <v>26</v>
      </c>
      <c r="C796" s="27" t="s">
        <v>55</v>
      </c>
      <c r="D796" s="24" t="s">
        <v>53</v>
      </c>
      <c r="E796" s="30" t="s">
        <v>152</v>
      </c>
      <c r="F796" s="22" t="s">
        <v>147</v>
      </c>
      <c r="G796" s="31" t="s">
        <v>5</v>
      </c>
      <c r="H796" s="32">
        <v>25.464612573003979</v>
      </c>
      <c r="I796" s="19">
        <v>12</v>
      </c>
    </row>
    <row r="797" spans="1:9" x14ac:dyDescent="0.2">
      <c r="A797" s="27">
        <v>6</v>
      </c>
      <c r="B797" s="24" t="s">
        <v>26</v>
      </c>
      <c r="C797" s="27" t="s">
        <v>55</v>
      </c>
      <c r="D797" s="24" t="s">
        <v>53</v>
      </c>
      <c r="E797" s="30" t="s">
        <v>152</v>
      </c>
      <c r="F797" s="22" t="s">
        <v>147</v>
      </c>
      <c r="G797" s="31" t="s">
        <v>6</v>
      </c>
      <c r="H797" s="32">
        <v>11.154244335858616</v>
      </c>
      <c r="I797" s="19">
        <v>15</v>
      </c>
    </row>
    <row r="798" spans="1:9" x14ac:dyDescent="0.2">
      <c r="A798" s="27">
        <v>6</v>
      </c>
      <c r="B798" s="24" t="s">
        <v>26</v>
      </c>
      <c r="C798" s="27" t="s">
        <v>55</v>
      </c>
      <c r="D798" s="24" t="s">
        <v>53</v>
      </c>
      <c r="E798" s="30" t="s">
        <v>152</v>
      </c>
      <c r="F798" s="22" t="s">
        <v>147</v>
      </c>
      <c r="G798" s="31" t="s">
        <v>7</v>
      </c>
      <c r="H798" s="32">
        <v>4.6978443275015618</v>
      </c>
      <c r="I798" s="19">
        <v>17</v>
      </c>
    </row>
    <row r="799" spans="1:9" x14ac:dyDescent="0.2">
      <c r="A799" s="27">
        <v>6</v>
      </c>
      <c r="B799" s="24" t="s">
        <v>26</v>
      </c>
      <c r="C799" s="27" t="s">
        <v>55</v>
      </c>
      <c r="D799" s="24" t="s">
        <v>53</v>
      </c>
      <c r="E799" s="30" t="s">
        <v>152</v>
      </c>
      <c r="F799" s="22" t="s">
        <v>147</v>
      </c>
      <c r="G799" s="31" t="s">
        <v>8</v>
      </c>
      <c r="H799" s="32">
        <v>23.946973200686557</v>
      </c>
      <c r="I799" s="19">
        <v>13</v>
      </c>
    </row>
    <row r="800" spans="1:9" x14ac:dyDescent="0.2">
      <c r="A800" s="27">
        <v>6</v>
      </c>
      <c r="B800" s="24" t="s">
        <v>26</v>
      </c>
      <c r="C800" s="27" t="s">
        <v>55</v>
      </c>
      <c r="D800" s="24" t="s">
        <v>53</v>
      </c>
      <c r="E800" s="30" t="s">
        <v>152</v>
      </c>
      <c r="F800" s="22" t="s">
        <v>147</v>
      </c>
      <c r="G800" s="31" t="s">
        <v>9</v>
      </c>
      <c r="H800" s="32">
        <v>33.847903295682343</v>
      </c>
      <c r="I800" s="19">
        <v>9</v>
      </c>
    </row>
    <row r="801" spans="1:9" x14ac:dyDescent="0.2">
      <c r="A801" s="27">
        <v>6</v>
      </c>
      <c r="B801" s="24" t="s">
        <v>26</v>
      </c>
      <c r="C801" s="27" t="s">
        <v>55</v>
      </c>
      <c r="D801" s="24" t="s">
        <v>53</v>
      </c>
      <c r="E801" s="30" t="s">
        <v>152</v>
      </c>
      <c r="F801" s="22" t="s">
        <v>147</v>
      </c>
      <c r="G801" s="31" t="s">
        <v>10</v>
      </c>
      <c r="H801" s="32">
        <v>0</v>
      </c>
      <c r="I801" s="19">
        <v>18</v>
      </c>
    </row>
    <row r="802" spans="1:9" x14ac:dyDescent="0.2">
      <c r="A802" s="27">
        <v>6</v>
      </c>
      <c r="B802" s="24" t="s">
        <v>26</v>
      </c>
      <c r="C802" s="27" t="s">
        <v>55</v>
      </c>
      <c r="D802" s="24" t="s">
        <v>53</v>
      </c>
      <c r="E802" s="30" t="s">
        <v>152</v>
      </c>
      <c r="F802" s="22" t="s">
        <v>147</v>
      </c>
      <c r="G802" s="31" t="s">
        <v>11</v>
      </c>
      <c r="H802" s="32">
        <v>62.718694024060341</v>
      </c>
      <c r="I802" s="19">
        <v>4</v>
      </c>
    </row>
    <row r="803" spans="1:9" x14ac:dyDescent="0.2">
      <c r="A803" s="27">
        <v>6</v>
      </c>
      <c r="B803" s="24" t="s">
        <v>26</v>
      </c>
      <c r="C803" s="27" t="s">
        <v>55</v>
      </c>
      <c r="D803" s="24" t="s">
        <v>53</v>
      </c>
      <c r="E803" s="30" t="s">
        <v>152</v>
      </c>
      <c r="F803" s="22" t="s">
        <v>147</v>
      </c>
      <c r="G803" s="31" t="s">
        <v>12</v>
      </c>
      <c r="H803" s="32">
        <v>33.132127246789501</v>
      </c>
      <c r="I803" s="19">
        <v>10</v>
      </c>
    </row>
    <row r="804" spans="1:9" x14ac:dyDescent="0.2">
      <c r="A804" s="27">
        <v>6</v>
      </c>
      <c r="B804" s="24" t="s">
        <v>26</v>
      </c>
      <c r="C804" s="27" t="s">
        <v>55</v>
      </c>
      <c r="D804" s="24" t="s">
        <v>53</v>
      </c>
      <c r="E804" s="30" t="s">
        <v>152</v>
      </c>
      <c r="F804" s="22" t="s">
        <v>147</v>
      </c>
      <c r="G804" s="31" t="s">
        <v>13</v>
      </c>
      <c r="H804" s="32">
        <v>7.1262352550486225</v>
      </c>
      <c r="I804" s="19">
        <v>16</v>
      </c>
    </row>
    <row r="805" spans="1:9" x14ac:dyDescent="0.2">
      <c r="A805" s="27">
        <v>6</v>
      </c>
      <c r="B805" s="24" t="s">
        <v>26</v>
      </c>
      <c r="C805" s="27" t="s">
        <v>55</v>
      </c>
      <c r="D805" s="24" t="s">
        <v>53</v>
      </c>
      <c r="E805" s="30" t="s">
        <v>152</v>
      </c>
      <c r="F805" s="22" t="s">
        <v>147</v>
      </c>
      <c r="G805" s="31" t="s">
        <v>14</v>
      </c>
      <c r="H805" s="32">
        <v>28.259245411139933</v>
      </c>
      <c r="I805" s="19">
        <v>11</v>
      </c>
    </row>
    <row r="806" spans="1:9" x14ac:dyDescent="0.2">
      <c r="A806" s="27">
        <v>6</v>
      </c>
      <c r="B806" s="24" t="s">
        <v>26</v>
      </c>
      <c r="C806" s="27" t="s">
        <v>55</v>
      </c>
      <c r="D806" s="24" t="s">
        <v>53</v>
      </c>
      <c r="E806" s="30" t="s">
        <v>152</v>
      </c>
      <c r="F806" s="22" t="s">
        <v>147</v>
      </c>
      <c r="G806" s="31" t="s">
        <v>15</v>
      </c>
      <c r="H806" s="32">
        <v>80.790326233971953</v>
      </c>
      <c r="I806" s="19">
        <v>3</v>
      </c>
    </row>
    <row r="807" spans="1:9" x14ac:dyDescent="0.2">
      <c r="A807" s="27">
        <v>6</v>
      </c>
      <c r="B807" s="24" t="s">
        <v>26</v>
      </c>
      <c r="C807" s="27" t="s">
        <v>55</v>
      </c>
      <c r="D807" s="24" t="s">
        <v>53</v>
      </c>
      <c r="E807" s="30" t="s">
        <v>152</v>
      </c>
      <c r="F807" s="22" t="s">
        <v>147</v>
      </c>
      <c r="G807" s="31" t="s">
        <v>16</v>
      </c>
      <c r="H807" s="32">
        <v>38.522976159508282</v>
      </c>
      <c r="I807" s="19">
        <v>8</v>
      </c>
    </row>
    <row r="808" spans="1:9" x14ac:dyDescent="0.2">
      <c r="A808" s="27">
        <v>6</v>
      </c>
      <c r="B808" s="24" t="s">
        <v>26</v>
      </c>
      <c r="C808" s="27" t="s">
        <v>55</v>
      </c>
      <c r="D808" s="24" t="s">
        <v>53</v>
      </c>
      <c r="E808" s="30" t="s">
        <v>152</v>
      </c>
      <c r="F808" s="22" t="s">
        <v>147</v>
      </c>
      <c r="G808" s="31" t="s">
        <v>17</v>
      </c>
      <c r="H808" s="32">
        <v>87.43988147877306</v>
      </c>
      <c r="I808" s="19">
        <v>2</v>
      </c>
    </row>
    <row r="809" spans="1:9" x14ac:dyDescent="0.2">
      <c r="A809" s="27">
        <v>6</v>
      </c>
      <c r="B809" s="24" t="s">
        <v>26</v>
      </c>
      <c r="C809" s="27" t="s">
        <v>55</v>
      </c>
      <c r="D809" s="24" t="s">
        <v>53</v>
      </c>
      <c r="E809" s="30" t="s">
        <v>152</v>
      </c>
      <c r="F809" s="22" t="s">
        <v>147</v>
      </c>
      <c r="G809" s="31" t="s">
        <v>18</v>
      </c>
      <c r="H809" s="32">
        <v>100</v>
      </c>
      <c r="I809" s="19">
        <v>1</v>
      </c>
    </row>
    <row r="810" spans="1:9" x14ac:dyDescent="0.2">
      <c r="A810" s="27">
        <v>6</v>
      </c>
      <c r="B810" s="24" t="s">
        <v>26</v>
      </c>
      <c r="C810" s="27" t="s">
        <v>55</v>
      </c>
      <c r="D810" s="24" t="s">
        <v>53</v>
      </c>
      <c r="E810" s="30" t="s">
        <v>152</v>
      </c>
      <c r="F810" s="22" t="s">
        <v>147</v>
      </c>
      <c r="G810" s="31" t="s">
        <v>19</v>
      </c>
      <c r="H810" s="32">
        <v>45.173657759129036</v>
      </c>
      <c r="I810" s="19">
        <v>5</v>
      </c>
    </row>
    <row r="811" spans="1:9" x14ac:dyDescent="0.2">
      <c r="A811" s="27">
        <v>6</v>
      </c>
      <c r="B811" s="24" t="s">
        <v>26</v>
      </c>
      <c r="C811" s="27" t="s">
        <v>55</v>
      </c>
      <c r="D811" s="24" t="s">
        <v>53</v>
      </c>
      <c r="E811" s="30" t="s">
        <v>152</v>
      </c>
      <c r="F811" s="22" t="s">
        <v>147</v>
      </c>
      <c r="G811" s="31" t="s">
        <v>2</v>
      </c>
      <c r="H811" s="32">
        <v>41.211822078550952</v>
      </c>
      <c r="I811" s="28" t="s">
        <v>168</v>
      </c>
    </row>
    <row r="812" spans="1:9" x14ac:dyDescent="0.2">
      <c r="A812" s="27">
        <v>6</v>
      </c>
      <c r="B812" s="24" t="s">
        <v>26</v>
      </c>
      <c r="C812" s="27" t="s">
        <v>55</v>
      </c>
      <c r="D812" s="24" t="s">
        <v>53</v>
      </c>
      <c r="E812" s="30" t="s">
        <v>153</v>
      </c>
      <c r="F812" s="22" t="s">
        <v>148</v>
      </c>
      <c r="G812" s="31" t="s">
        <v>3</v>
      </c>
      <c r="H812" s="32">
        <v>31.18502449629495</v>
      </c>
      <c r="I812" s="19">
        <v>10</v>
      </c>
    </row>
    <row r="813" spans="1:9" x14ac:dyDescent="0.2">
      <c r="A813" s="27">
        <v>6</v>
      </c>
      <c r="B813" s="24" t="s">
        <v>26</v>
      </c>
      <c r="C813" s="27" t="s">
        <v>55</v>
      </c>
      <c r="D813" s="24" t="s">
        <v>53</v>
      </c>
      <c r="E813" s="30" t="s">
        <v>153</v>
      </c>
      <c r="F813" s="22" t="s">
        <v>148</v>
      </c>
      <c r="G813" s="31" t="s">
        <v>4</v>
      </c>
      <c r="H813" s="32">
        <v>9.7007052198949832</v>
      </c>
      <c r="I813" s="19">
        <v>16</v>
      </c>
    </row>
    <row r="814" spans="1:9" x14ac:dyDescent="0.2">
      <c r="A814" s="27">
        <v>6</v>
      </c>
      <c r="B814" s="24" t="s">
        <v>26</v>
      </c>
      <c r="C814" s="27" t="s">
        <v>55</v>
      </c>
      <c r="D814" s="24" t="s">
        <v>53</v>
      </c>
      <c r="E814" s="30" t="s">
        <v>153</v>
      </c>
      <c r="F814" s="22" t="s">
        <v>148</v>
      </c>
      <c r="G814" s="31" t="s">
        <v>5</v>
      </c>
      <c r="H814" s="32">
        <v>36.880131083220455</v>
      </c>
      <c r="I814" s="19">
        <v>6</v>
      </c>
    </row>
    <row r="815" spans="1:9" x14ac:dyDescent="0.2">
      <c r="A815" s="27">
        <v>6</v>
      </c>
      <c r="B815" s="24" t="s">
        <v>26</v>
      </c>
      <c r="C815" s="27" t="s">
        <v>55</v>
      </c>
      <c r="D815" s="24" t="s">
        <v>53</v>
      </c>
      <c r="E815" s="30" t="s">
        <v>153</v>
      </c>
      <c r="F815" s="22" t="s">
        <v>148</v>
      </c>
      <c r="G815" s="31" t="s">
        <v>6</v>
      </c>
      <c r="H815" s="32">
        <v>0</v>
      </c>
      <c r="I815" s="19">
        <v>18</v>
      </c>
    </row>
    <row r="816" spans="1:9" x14ac:dyDescent="0.2">
      <c r="A816" s="27">
        <v>6</v>
      </c>
      <c r="B816" s="24" t="s">
        <v>26</v>
      </c>
      <c r="C816" s="27" t="s">
        <v>55</v>
      </c>
      <c r="D816" s="24" t="s">
        <v>53</v>
      </c>
      <c r="E816" s="30" t="s">
        <v>153</v>
      </c>
      <c r="F816" s="22" t="s">
        <v>148</v>
      </c>
      <c r="G816" s="31" t="s">
        <v>7</v>
      </c>
      <c r="H816" s="32">
        <v>57.662303484696196</v>
      </c>
      <c r="I816" s="19">
        <v>2</v>
      </c>
    </row>
    <row r="817" spans="1:9" x14ac:dyDescent="0.2">
      <c r="A817" s="27">
        <v>6</v>
      </c>
      <c r="B817" s="24" t="s">
        <v>26</v>
      </c>
      <c r="C817" s="27" t="s">
        <v>55</v>
      </c>
      <c r="D817" s="24" t="s">
        <v>53</v>
      </c>
      <c r="E817" s="30" t="s">
        <v>153</v>
      </c>
      <c r="F817" s="22" t="s">
        <v>148</v>
      </c>
      <c r="G817" s="31" t="s">
        <v>8</v>
      </c>
      <c r="H817" s="32">
        <v>46.379334985830987</v>
      </c>
      <c r="I817" s="19">
        <v>4</v>
      </c>
    </row>
    <row r="818" spans="1:9" x14ac:dyDescent="0.2">
      <c r="A818" s="27">
        <v>6</v>
      </c>
      <c r="B818" s="24" t="s">
        <v>26</v>
      </c>
      <c r="C818" s="27" t="s">
        <v>55</v>
      </c>
      <c r="D818" s="24" t="s">
        <v>53</v>
      </c>
      <c r="E818" s="30" t="s">
        <v>153</v>
      </c>
      <c r="F818" s="22" t="s">
        <v>148</v>
      </c>
      <c r="G818" s="31" t="s">
        <v>9</v>
      </c>
      <c r="H818" s="32">
        <v>27.173517023892767</v>
      </c>
      <c r="I818" s="19">
        <v>11</v>
      </c>
    </row>
    <row r="819" spans="1:9" x14ac:dyDescent="0.2">
      <c r="A819" s="27">
        <v>6</v>
      </c>
      <c r="B819" s="24" t="s">
        <v>26</v>
      </c>
      <c r="C819" s="27" t="s">
        <v>55</v>
      </c>
      <c r="D819" s="24" t="s">
        <v>53</v>
      </c>
      <c r="E819" s="30" t="s">
        <v>153</v>
      </c>
      <c r="F819" s="22" t="s">
        <v>148</v>
      </c>
      <c r="G819" s="31" t="s">
        <v>10</v>
      </c>
      <c r="H819" s="32">
        <v>51.043675401636712</v>
      </c>
      <c r="I819" s="19">
        <v>3</v>
      </c>
    </row>
    <row r="820" spans="1:9" x14ac:dyDescent="0.2">
      <c r="A820" s="27">
        <v>6</v>
      </c>
      <c r="B820" s="24" t="s">
        <v>26</v>
      </c>
      <c r="C820" s="27" t="s">
        <v>55</v>
      </c>
      <c r="D820" s="24" t="s">
        <v>53</v>
      </c>
      <c r="E820" s="30" t="s">
        <v>153</v>
      </c>
      <c r="F820" s="22" t="s">
        <v>148</v>
      </c>
      <c r="G820" s="31" t="s">
        <v>11</v>
      </c>
      <c r="H820" s="32">
        <v>19.37831116548756</v>
      </c>
      <c r="I820" s="19">
        <v>14</v>
      </c>
    </row>
    <row r="821" spans="1:9" x14ac:dyDescent="0.2">
      <c r="A821" s="27">
        <v>6</v>
      </c>
      <c r="B821" s="24" t="s">
        <v>26</v>
      </c>
      <c r="C821" s="27" t="s">
        <v>55</v>
      </c>
      <c r="D821" s="24" t="s">
        <v>53</v>
      </c>
      <c r="E821" s="30" t="s">
        <v>153</v>
      </c>
      <c r="F821" s="22" t="s">
        <v>148</v>
      </c>
      <c r="G821" s="31" t="s">
        <v>12</v>
      </c>
      <c r="H821" s="32">
        <v>14.760021661500202</v>
      </c>
      <c r="I821" s="19">
        <v>15</v>
      </c>
    </row>
    <row r="822" spans="1:9" x14ac:dyDescent="0.2">
      <c r="A822" s="27">
        <v>6</v>
      </c>
      <c r="B822" s="24" t="s">
        <v>26</v>
      </c>
      <c r="C822" s="27" t="s">
        <v>55</v>
      </c>
      <c r="D822" s="24" t="s">
        <v>53</v>
      </c>
      <c r="E822" s="30" t="s">
        <v>153</v>
      </c>
      <c r="F822" s="22" t="s">
        <v>148</v>
      </c>
      <c r="G822" s="31" t="s">
        <v>13</v>
      </c>
      <c r="H822" s="32">
        <v>36.830969478511086</v>
      </c>
      <c r="I822" s="19">
        <v>7</v>
      </c>
    </row>
    <row r="823" spans="1:9" x14ac:dyDescent="0.2">
      <c r="A823" s="27">
        <v>6</v>
      </c>
      <c r="B823" s="24" t="s">
        <v>26</v>
      </c>
      <c r="C823" s="27" t="s">
        <v>55</v>
      </c>
      <c r="D823" s="24" t="s">
        <v>53</v>
      </c>
      <c r="E823" s="30" t="s">
        <v>153</v>
      </c>
      <c r="F823" s="22" t="s">
        <v>148</v>
      </c>
      <c r="G823" s="31" t="s">
        <v>14</v>
      </c>
      <c r="H823" s="32">
        <v>4.2063830692348851</v>
      </c>
      <c r="I823" s="19">
        <v>17</v>
      </c>
    </row>
    <row r="824" spans="1:9" x14ac:dyDescent="0.2">
      <c r="A824" s="27">
        <v>6</v>
      </c>
      <c r="B824" s="24" t="s">
        <v>26</v>
      </c>
      <c r="C824" s="27" t="s">
        <v>55</v>
      </c>
      <c r="D824" s="24" t="s">
        <v>53</v>
      </c>
      <c r="E824" s="30" t="s">
        <v>153</v>
      </c>
      <c r="F824" s="22" t="s">
        <v>148</v>
      </c>
      <c r="G824" s="31" t="s">
        <v>15</v>
      </c>
      <c r="H824" s="32">
        <v>100</v>
      </c>
      <c r="I824" s="19">
        <v>1</v>
      </c>
    </row>
    <row r="825" spans="1:9" x14ac:dyDescent="0.2">
      <c r="A825" s="27">
        <v>6</v>
      </c>
      <c r="B825" s="24" t="s">
        <v>26</v>
      </c>
      <c r="C825" s="27" t="s">
        <v>55</v>
      </c>
      <c r="D825" s="24" t="s">
        <v>53</v>
      </c>
      <c r="E825" s="30" t="s">
        <v>153</v>
      </c>
      <c r="F825" s="22" t="s">
        <v>148</v>
      </c>
      <c r="G825" s="31" t="s">
        <v>16</v>
      </c>
      <c r="H825" s="32">
        <v>19.947420288569052</v>
      </c>
      <c r="I825" s="19">
        <v>13</v>
      </c>
    </row>
    <row r="826" spans="1:9" x14ac:dyDescent="0.2">
      <c r="A826" s="27">
        <v>6</v>
      </c>
      <c r="B826" s="24" t="s">
        <v>26</v>
      </c>
      <c r="C826" s="27" t="s">
        <v>55</v>
      </c>
      <c r="D826" s="24" t="s">
        <v>53</v>
      </c>
      <c r="E826" s="30" t="s">
        <v>153</v>
      </c>
      <c r="F826" s="22" t="s">
        <v>148</v>
      </c>
      <c r="G826" s="31" t="s">
        <v>17</v>
      </c>
      <c r="H826" s="32">
        <v>36.497435474724682</v>
      </c>
      <c r="I826" s="19">
        <v>8</v>
      </c>
    </row>
    <row r="827" spans="1:9" x14ac:dyDescent="0.2">
      <c r="A827" s="27">
        <v>6</v>
      </c>
      <c r="B827" s="24" t="s">
        <v>26</v>
      </c>
      <c r="C827" s="27" t="s">
        <v>55</v>
      </c>
      <c r="D827" s="24" t="s">
        <v>53</v>
      </c>
      <c r="E827" s="30" t="s">
        <v>153</v>
      </c>
      <c r="F827" s="22" t="s">
        <v>148</v>
      </c>
      <c r="G827" s="31" t="s">
        <v>18</v>
      </c>
      <c r="H827" s="32">
        <v>24.233843712046735</v>
      </c>
      <c r="I827" s="19">
        <v>12</v>
      </c>
    </row>
    <row r="828" spans="1:9" x14ac:dyDescent="0.2">
      <c r="A828" s="27">
        <v>6</v>
      </c>
      <c r="B828" s="24" t="s">
        <v>26</v>
      </c>
      <c r="C828" s="27" t="s">
        <v>55</v>
      </c>
      <c r="D828" s="24" t="s">
        <v>53</v>
      </c>
      <c r="E828" s="30" t="s">
        <v>153</v>
      </c>
      <c r="F828" s="22" t="s">
        <v>148</v>
      </c>
      <c r="G828" s="31" t="s">
        <v>19</v>
      </c>
      <c r="H828" s="32">
        <v>35.075742630637571</v>
      </c>
      <c r="I828" s="19">
        <v>9</v>
      </c>
    </row>
    <row r="829" spans="1:9" x14ac:dyDescent="0.2">
      <c r="A829" s="27">
        <v>6</v>
      </c>
      <c r="B829" s="24" t="s">
        <v>26</v>
      </c>
      <c r="C829" s="27" t="s">
        <v>55</v>
      </c>
      <c r="D829" s="24" t="s">
        <v>53</v>
      </c>
      <c r="E829" s="30" t="s">
        <v>153</v>
      </c>
      <c r="F829" s="22" t="s">
        <v>148</v>
      </c>
      <c r="G829" s="31" t="s">
        <v>2</v>
      </c>
      <c r="H829" s="32">
        <v>37.033511465981221</v>
      </c>
      <c r="I829" s="28" t="s">
        <v>168</v>
      </c>
    </row>
    <row r="830" spans="1:9" x14ac:dyDescent="0.2">
      <c r="A830" s="27">
        <v>6</v>
      </c>
      <c r="B830" s="24" t="s">
        <v>26</v>
      </c>
      <c r="C830" s="27" t="s">
        <v>55</v>
      </c>
      <c r="D830" s="24" t="s">
        <v>53</v>
      </c>
      <c r="E830" s="30" t="s">
        <v>154</v>
      </c>
      <c r="F830" s="22" t="s">
        <v>149</v>
      </c>
      <c r="G830" s="31" t="s">
        <v>3</v>
      </c>
      <c r="H830" s="32">
        <v>29.235784693121904</v>
      </c>
      <c r="I830" s="19">
        <v>10</v>
      </c>
    </row>
    <row r="831" spans="1:9" x14ac:dyDescent="0.2">
      <c r="A831" s="27">
        <v>6</v>
      </c>
      <c r="B831" s="24" t="s">
        <v>26</v>
      </c>
      <c r="C831" s="27" t="s">
        <v>55</v>
      </c>
      <c r="D831" s="24" t="s">
        <v>53</v>
      </c>
      <c r="E831" s="30" t="s">
        <v>154</v>
      </c>
      <c r="F831" s="22" t="s">
        <v>149</v>
      </c>
      <c r="G831" s="31" t="s">
        <v>4</v>
      </c>
      <c r="H831" s="32">
        <v>56.486936431083613</v>
      </c>
      <c r="I831" s="19">
        <v>6</v>
      </c>
    </row>
    <row r="832" spans="1:9" x14ac:dyDescent="0.2">
      <c r="A832" s="27">
        <v>6</v>
      </c>
      <c r="B832" s="24" t="s">
        <v>26</v>
      </c>
      <c r="C832" s="27" t="s">
        <v>55</v>
      </c>
      <c r="D832" s="24" t="s">
        <v>53</v>
      </c>
      <c r="E832" s="30" t="s">
        <v>154</v>
      </c>
      <c r="F832" s="22" t="s">
        <v>149</v>
      </c>
      <c r="G832" s="31" t="s">
        <v>5</v>
      </c>
      <c r="H832" s="32">
        <v>71.541289571261785</v>
      </c>
      <c r="I832" s="19">
        <v>4</v>
      </c>
    </row>
    <row r="833" spans="1:9" x14ac:dyDescent="0.2">
      <c r="A833" s="27">
        <v>6</v>
      </c>
      <c r="B833" s="24" t="s">
        <v>26</v>
      </c>
      <c r="C833" s="27" t="s">
        <v>55</v>
      </c>
      <c r="D833" s="24" t="s">
        <v>53</v>
      </c>
      <c r="E833" s="30" t="s">
        <v>154</v>
      </c>
      <c r="F833" s="22" t="s">
        <v>149</v>
      </c>
      <c r="G833" s="31" t="s">
        <v>6</v>
      </c>
      <c r="H833" s="32">
        <v>1.8608572606369056</v>
      </c>
      <c r="I833" s="19">
        <v>17</v>
      </c>
    </row>
    <row r="834" spans="1:9" x14ac:dyDescent="0.2">
      <c r="A834" s="27">
        <v>6</v>
      </c>
      <c r="B834" s="24" t="s">
        <v>26</v>
      </c>
      <c r="C834" s="27" t="s">
        <v>55</v>
      </c>
      <c r="D834" s="24" t="s">
        <v>53</v>
      </c>
      <c r="E834" s="30" t="s">
        <v>154</v>
      </c>
      <c r="F834" s="22" t="s">
        <v>149</v>
      </c>
      <c r="G834" s="31" t="s">
        <v>7</v>
      </c>
      <c r="H834" s="32">
        <v>0</v>
      </c>
      <c r="I834" s="19">
        <v>18</v>
      </c>
    </row>
    <row r="835" spans="1:9" x14ac:dyDescent="0.2">
      <c r="A835" s="27">
        <v>6</v>
      </c>
      <c r="B835" s="24" t="s">
        <v>26</v>
      </c>
      <c r="C835" s="27" t="s">
        <v>55</v>
      </c>
      <c r="D835" s="24" t="s">
        <v>53</v>
      </c>
      <c r="E835" s="30" t="s">
        <v>154</v>
      </c>
      <c r="F835" s="22" t="s">
        <v>149</v>
      </c>
      <c r="G835" s="31" t="s">
        <v>8</v>
      </c>
      <c r="H835" s="32">
        <v>21.516863306014908</v>
      </c>
      <c r="I835" s="19">
        <v>13</v>
      </c>
    </row>
    <row r="836" spans="1:9" x14ac:dyDescent="0.2">
      <c r="A836" s="27">
        <v>6</v>
      </c>
      <c r="B836" s="24" t="s">
        <v>26</v>
      </c>
      <c r="C836" s="27" t="s">
        <v>55</v>
      </c>
      <c r="D836" s="24" t="s">
        <v>53</v>
      </c>
      <c r="E836" s="30" t="s">
        <v>154</v>
      </c>
      <c r="F836" s="22" t="s">
        <v>149</v>
      </c>
      <c r="G836" s="31" t="s">
        <v>9</v>
      </c>
      <c r="H836" s="32">
        <v>36.466104130721874</v>
      </c>
      <c r="I836" s="19">
        <v>8</v>
      </c>
    </row>
    <row r="837" spans="1:9" x14ac:dyDescent="0.2">
      <c r="A837" s="27">
        <v>6</v>
      </c>
      <c r="B837" s="24" t="s">
        <v>26</v>
      </c>
      <c r="C837" s="27" t="s">
        <v>55</v>
      </c>
      <c r="D837" s="24" t="s">
        <v>53</v>
      </c>
      <c r="E837" s="30" t="s">
        <v>154</v>
      </c>
      <c r="F837" s="22" t="s">
        <v>149</v>
      </c>
      <c r="G837" s="31" t="s">
        <v>10</v>
      </c>
      <c r="H837" s="32">
        <v>15.405997359061963</v>
      </c>
      <c r="I837" s="19">
        <v>16</v>
      </c>
    </row>
    <row r="838" spans="1:9" x14ac:dyDescent="0.2">
      <c r="A838" s="27">
        <v>6</v>
      </c>
      <c r="B838" s="24" t="s">
        <v>26</v>
      </c>
      <c r="C838" s="27" t="s">
        <v>55</v>
      </c>
      <c r="D838" s="24" t="s">
        <v>53</v>
      </c>
      <c r="E838" s="30" t="s">
        <v>154</v>
      </c>
      <c r="F838" s="22" t="s">
        <v>149</v>
      </c>
      <c r="G838" s="31" t="s">
        <v>11</v>
      </c>
      <c r="H838" s="32">
        <v>68.944697946422025</v>
      </c>
      <c r="I838" s="19">
        <v>5</v>
      </c>
    </row>
    <row r="839" spans="1:9" x14ac:dyDescent="0.2">
      <c r="A839" s="27">
        <v>6</v>
      </c>
      <c r="B839" s="24" t="s">
        <v>26</v>
      </c>
      <c r="C839" s="27" t="s">
        <v>55</v>
      </c>
      <c r="D839" s="24" t="s">
        <v>53</v>
      </c>
      <c r="E839" s="30" t="s">
        <v>154</v>
      </c>
      <c r="F839" s="22" t="s">
        <v>149</v>
      </c>
      <c r="G839" s="31" t="s">
        <v>12</v>
      </c>
      <c r="H839" s="32">
        <v>21.816729130431867</v>
      </c>
      <c r="I839" s="19">
        <v>12</v>
      </c>
    </row>
    <row r="840" spans="1:9" x14ac:dyDescent="0.2">
      <c r="A840" s="27">
        <v>6</v>
      </c>
      <c r="B840" s="24" t="s">
        <v>26</v>
      </c>
      <c r="C840" s="27" t="s">
        <v>55</v>
      </c>
      <c r="D840" s="24" t="s">
        <v>53</v>
      </c>
      <c r="E840" s="30" t="s">
        <v>154</v>
      </c>
      <c r="F840" s="22" t="s">
        <v>149</v>
      </c>
      <c r="G840" s="31" t="s">
        <v>13</v>
      </c>
      <c r="H840" s="32">
        <v>16.654491294891479</v>
      </c>
      <c r="I840" s="19">
        <v>15</v>
      </c>
    </row>
    <row r="841" spans="1:9" x14ac:dyDescent="0.2">
      <c r="A841" s="27">
        <v>6</v>
      </c>
      <c r="B841" s="24" t="s">
        <v>26</v>
      </c>
      <c r="C841" s="27" t="s">
        <v>55</v>
      </c>
      <c r="D841" s="24" t="s">
        <v>53</v>
      </c>
      <c r="E841" s="30" t="s">
        <v>154</v>
      </c>
      <c r="F841" s="22" t="s">
        <v>149</v>
      </c>
      <c r="G841" s="31" t="s">
        <v>14</v>
      </c>
      <c r="H841" s="32">
        <v>30.381136655707696</v>
      </c>
      <c r="I841" s="19">
        <v>9</v>
      </c>
    </row>
    <row r="842" spans="1:9" x14ac:dyDescent="0.2">
      <c r="A842" s="27">
        <v>6</v>
      </c>
      <c r="B842" s="24" t="s">
        <v>26</v>
      </c>
      <c r="C842" s="27" t="s">
        <v>55</v>
      </c>
      <c r="D842" s="24" t="s">
        <v>53</v>
      </c>
      <c r="E842" s="30" t="s">
        <v>154</v>
      </c>
      <c r="F842" s="22" t="s">
        <v>149</v>
      </c>
      <c r="G842" s="31" t="s">
        <v>15</v>
      </c>
      <c r="H842" s="32">
        <v>100</v>
      </c>
      <c r="I842" s="19">
        <v>1</v>
      </c>
    </row>
    <row r="843" spans="1:9" x14ac:dyDescent="0.2">
      <c r="A843" s="27">
        <v>6</v>
      </c>
      <c r="B843" s="24" t="s">
        <v>26</v>
      </c>
      <c r="C843" s="27" t="s">
        <v>55</v>
      </c>
      <c r="D843" s="24" t="s">
        <v>53</v>
      </c>
      <c r="E843" s="30" t="s">
        <v>154</v>
      </c>
      <c r="F843" s="22" t="s">
        <v>149</v>
      </c>
      <c r="G843" s="31" t="s">
        <v>16</v>
      </c>
      <c r="H843" s="32">
        <v>18.910419308119288</v>
      </c>
      <c r="I843" s="19">
        <v>14</v>
      </c>
    </row>
    <row r="844" spans="1:9" x14ac:dyDescent="0.2">
      <c r="A844" s="27">
        <v>6</v>
      </c>
      <c r="B844" s="24" t="s">
        <v>26</v>
      </c>
      <c r="C844" s="27" t="s">
        <v>55</v>
      </c>
      <c r="D844" s="24" t="s">
        <v>53</v>
      </c>
      <c r="E844" s="30" t="s">
        <v>154</v>
      </c>
      <c r="F844" s="22" t="s">
        <v>149</v>
      </c>
      <c r="G844" s="31" t="s">
        <v>17</v>
      </c>
      <c r="H844" s="32">
        <v>74.730153445232219</v>
      </c>
      <c r="I844" s="19">
        <v>3</v>
      </c>
    </row>
    <row r="845" spans="1:9" x14ac:dyDescent="0.2">
      <c r="A845" s="27">
        <v>6</v>
      </c>
      <c r="B845" s="24" t="s">
        <v>26</v>
      </c>
      <c r="C845" s="27" t="s">
        <v>55</v>
      </c>
      <c r="D845" s="24" t="s">
        <v>53</v>
      </c>
      <c r="E845" s="30" t="s">
        <v>154</v>
      </c>
      <c r="F845" s="22" t="s">
        <v>149</v>
      </c>
      <c r="G845" s="31" t="s">
        <v>18</v>
      </c>
      <c r="H845" s="32">
        <v>83.862614848868972</v>
      </c>
      <c r="I845" s="19">
        <v>2</v>
      </c>
    </row>
    <row r="846" spans="1:9" x14ac:dyDescent="0.2">
      <c r="A846" s="27">
        <v>6</v>
      </c>
      <c r="B846" s="24" t="s">
        <v>26</v>
      </c>
      <c r="C846" s="27" t="s">
        <v>55</v>
      </c>
      <c r="D846" s="24" t="s">
        <v>53</v>
      </c>
      <c r="E846" s="30" t="s">
        <v>154</v>
      </c>
      <c r="F846" s="22" t="s">
        <v>149</v>
      </c>
      <c r="G846" s="31" t="s">
        <v>19</v>
      </c>
      <c r="H846" s="32">
        <v>22.695194604104636</v>
      </c>
      <c r="I846" s="19">
        <v>11</v>
      </c>
    </row>
    <row r="847" spans="1:9" x14ac:dyDescent="0.2">
      <c r="A847" s="27">
        <v>6</v>
      </c>
      <c r="B847" s="24" t="s">
        <v>26</v>
      </c>
      <c r="C847" s="27" t="s">
        <v>55</v>
      </c>
      <c r="D847" s="24" t="s">
        <v>53</v>
      </c>
      <c r="E847" s="30" t="s">
        <v>154</v>
      </c>
      <c r="F847" s="22" t="s">
        <v>149</v>
      </c>
      <c r="G847" s="31" t="s">
        <v>2</v>
      </c>
      <c r="H847" s="32">
        <v>48.165719229762452</v>
      </c>
      <c r="I847" s="28" t="s">
        <v>168</v>
      </c>
    </row>
    <row r="848" spans="1:9" x14ac:dyDescent="0.2">
      <c r="A848" s="27">
        <v>6</v>
      </c>
      <c r="B848" s="24" t="s">
        <v>26</v>
      </c>
      <c r="C848" s="27" t="s">
        <v>56</v>
      </c>
      <c r="D848" s="24" t="s">
        <v>54</v>
      </c>
      <c r="E848" s="30" t="s">
        <v>155</v>
      </c>
      <c r="F848" s="22" t="s">
        <v>164</v>
      </c>
      <c r="G848" s="31" t="s">
        <v>3</v>
      </c>
      <c r="H848" s="32">
        <v>28.659567859330366</v>
      </c>
      <c r="I848" s="19">
        <v>12</v>
      </c>
    </row>
    <row r="849" spans="1:9" x14ac:dyDescent="0.2">
      <c r="A849" s="27">
        <v>6</v>
      </c>
      <c r="B849" s="24" t="s">
        <v>26</v>
      </c>
      <c r="C849" s="27" t="s">
        <v>56</v>
      </c>
      <c r="D849" s="24" t="s">
        <v>54</v>
      </c>
      <c r="E849" s="30" t="s">
        <v>155</v>
      </c>
      <c r="F849" s="22" t="s">
        <v>164</v>
      </c>
      <c r="G849" s="31" t="s">
        <v>4</v>
      </c>
      <c r="H849" s="32">
        <v>58.317736902943281</v>
      </c>
      <c r="I849" s="19">
        <v>4</v>
      </c>
    </row>
    <row r="850" spans="1:9" x14ac:dyDescent="0.2">
      <c r="A850" s="27">
        <v>6</v>
      </c>
      <c r="B850" s="24" t="s">
        <v>26</v>
      </c>
      <c r="C850" s="27" t="s">
        <v>56</v>
      </c>
      <c r="D850" s="24" t="s">
        <v>54</v>
      </c>
      <c r="E850" s="30" t="s">
        <v>155</v>
      </c>
      <c r="F850" s="22" t="s">
        <v>164</v>
      </c>
      <c r="G850" s="31" t="s">
        <v>5</v>
      </c>
      <c r="H850" s="32">
        <v>20.091051152500622</v>
      </c>
      <c r="I850" s="19">
        <v>15</v>
      </c>
    </row>
    <row r="851" spans="1:9" x14ac:dyDescent="0.2">
      <c r="A851" s="27">
        <v>6</v>
      </c>
      <c r="B851" s="24" t="s">
        <v>26</v>
      </c>
      <c r="C851" s="27" t="s">
        <v>56</v>
      </c>
      <c r="D851" s="24" t="s">
        <v>54</v>
      </c>
      <c r="E851" s="30" t="s">
        <v>155</v>
      </c>
      <c r="F851" s="22" t="s">
        <v>164</v>
      </c>
      <c r="G851" s="31" t="s">
        <v>6</v>
      </c>
      <c r="H851" s="32">
        <v>31.866907326396117</v>
      </c>
      <c r="I851" s="19">
        <v>11</v>
      </c>
    </row>
    <row r="852" spans="1:9" x14ac:dyDescent="0.2">
      <c r="A852" s="27">
        <v>6</v>
      </c>
      <c r="B852" s="24" t="s">
        <v>26</v>
      </c>
      <c r="C852" s="27" t="s">
        <v>56</v>
      </c>
      <c r="D852" s="24" t="s">
        <v>54</v>
      </c>
      <c r="E852" s="30" t="s">
        <v>155</v>
      </c>
      <c r="F852" s="22" t="s">
        <v>164</v>
      </c>
      <c r="G852" s="31" t="s">
        <v>7</v>
      </c>
      <c r="H852" s="32">
        <v>35.847387187398745</v>
      </c>
      <c r="I852" s="19">
        <v>9</v>
      </c>
    </row>
    <row r="853" spans="1:9" x14ac:dyDescent="0.2">
      <c r="A853" s="27">
        <v>6</v>
      </c>
      <c r="B853" s="24" t="s">
        <v>26</v>
      </c>
      <c r="C853" s="27" t="s">
        <v>56</v>
      </c>
      <c r="D853" s="24" t="s">
        <v>54</v>
      </c>
      <c r="E853" s="30" t="s">
        <v>155</v>
      </c>
      <c r="F853" s="22" t="s">
        <v>164</v>
      </c>
      <c r="G853" s="31" t="s">
        <v>8</v>
      </c>
      <c r="H853" s="32">
        <v>2.2948260526913291</v>
      </c>
      <c r="I853" s="19">
        <v>17</v>
      </c>
    </row>
    <row r="854" spans="1:9" x14ac:dyDescent="0.2">
      <c r="A854" s="27">
        <v>6</v>
      </c>
      <c r="B854" s="24" t="s">
        <v>26</v>
      </c>
      <c r="C854" s="27" t="s">
        <v>56</v>
      </c>
      <c r="D854" s="24" t="s">
        <v>54</v>
      </c>
      <c r="E854" s="30" t="s">
        <v>155</v>
      </c>
      <c r="F854" s="22" t="s">
        <v>164</v>
      </c>
      <c r="G854" s="31" t="s">
        <v>9</v>
      </c>
      <c r="H854" s="32">
        <v>21.662833065378742</v>
      </c>
      <c r="I854" s="19">
        <v>14</v>
      </c>
    </row>
    <row r="855" spans="1:9" x14ac:dyDescent="0.2">
      <c r="A855" s="27">
        <v>6</v>
      </c>
      <c r="B855" s="24" t="s">
        <v>26</v>
      </c>
      <c r="C855" s="27" t="s">
        <v>56</v>
      </c>
      <c r="D855" s="24" t="s">
        <v>54</v>
      </c>
      <c r="E855" s="30" t="s">
        <v>155</v>
      </c>
      <c r="F855" s="22" t="s">
        <v>164</v>
      </c>
      <c r="G855" s="31" t="s">
        <v>10</v>
      </c>
      <c r="H855" s="32">
        <v>9.8707532271148182</v>
      </c>
      <c r="I855" s="19">
        <v>16</v>
      </c>
    </row>
    <row r="856" spans="1:9" x14ac:dyDescent="0.2">
      <c r="A856" s="27">
        <v>6</v>
      </c>
      <c r="B856" s="24" t="s">
        <v>26</v>
      </c>
      <c r="C856" s="27" t="s">
        <v>56</v>
      </c>
      <c r="D856" s="24" t="s">
        <v>54</v>
      </c>
      <c r="E856" s="30" t="s">
        <v>155</v>
      </c>
      <c r="F856" s="22" t="s">
        <v>164</v>
      </c>
      <c r="G856" s="31" t="s">
        <v>11</v>
      </c>
      <c r="H856" s="32">
        <v>54.209632864264179</v>
      </c>
      <c r="I856" s="19">
        <v>5</v>
      </c>
    </row>
    <row r="857" spans="1:9" x14ac:dyDescent="0.2">
      <c r="A857" s="27">
        <v>6</v>
      </c>
      <c r="B857" s="24" t="s">
        <v>26</v>
      </c>
      <c r="C857" s="27" t="s">
        <v>56</v>
      </c>
      <c r="D857" s="24" t="s">
        <v>54</v>
      </c>
      <c r="E857" s="30" t="s">
        <v>155</v>
      </c>
      <c r="F857" s="22" t="s">
        <v>164</v>
      </c>
      <c r="G857" s="31" t="s">
        <v>12</v>
      </c>
      <c r="H857" s="32">
        <v>73.67895903928418</v>
      </c>
      <c r="I857" s="19">
        <v>3</v>
      </c>
    </row>
    <row r="858" spans="1:9" x14ac:dyDescent="0.2">
      <c r="A858" s="27">
        <v>6</v>
      </c>
      <c r="B858" s="24" t="s">
        <v>26</v>
      </c>
      <c r="C858" s="27" t="s">
        <v>56</v>
      </c>
      <c r="D858" s="24" t="s">
        <v>54</v>
      </c>
      <c r="E858" s="30" t="s">
        <v>155</v>
      </c>
      <c r="F858" s="22" t="s">
        <v>164</v>
      </c>
      <c r="G858" s="31" t="s">
        <v>13</v>
      </c>
      <c r="H858" s="32">
        <v>0</v>
      </c>
      <c r="I858" s="19">
        <v>18</v>
      </c>
    </row>
    <row r="859" spans="1:9" x14ac:dyDescent="0.2">
      <c r="A859" s="27">
        <v>6</v>
      </c>
      <c r="B859" s="24" t="s">
        <v>26</v>
      </c>
      <c r="C859" s="27" t="s">
        <v>56</v>
      </c>
      <c r="D859" s="24" t="s">
        <v>54</v>
      </c>
      <c r="E859" s="30" t="s">
        <v>155</v>
      </c>
      <c r="F859" s="22" t="s">
        <v>164</v>
      </c>
      <c r="G859" s="31" t="s">
        <v>14</v>
      </c>
      <c r="H859" s="32">
        <v>33.049756757583069</v>
      </c>
      <c r="I859" s="19">
        <v>10</v>
      </c>
    </row>
    <row r="860" spans="1:9" x14ac:dyDescent="0.2">
      <c r="A860" s="27">
        <v>6</v>
      </c>
      <c r="B860" s="24" t="s">
        <v>26</v>
      </c>
      <c r="C860" s="27" t="s">
        <v>56</v>
      </c>
      <c r="D860" s="24" t="s">
        <v>54</v>
      </c>
      <c r="E860" s="30" t="s">
        <v>155</v>
      </c>
      <c r="F860" s="22" t="s">
        <v>164</v>
      </c>
      <c r="G860" s="31" t="s">
        <v>15</v>
      </c>
      <c r="H860" s="32">
        <v>100</v>
      </c>
      <c r="I860" s="19">
        <v>1</v>
      </c>
    </row>
    <row r="861" spans="1:9" x14ac:dyDescent="0.2">
      <c r="A861" s="27">
        <v>6</v>
      </c>
      <c r="B861" s="24" t="s">
        <v>26</v>
      </c>
      <c r="C861" s="27" t="s">
        <v>56</v>
      </c>
      <c r="D861" s="24" t="s">
        <v>54</v>
      </c>
      <c r="E861" s="30" t="s">
        <v>155</v>
      </c>
      <c r="F861" s="22" t="s">
        <v>164</v>
      </c>
      <c r="G861" s="31" t="s">
        <v>16</v>
      </c>
      <c r="H861" s="32">
        <v>42.555728581738755</v>
      </c>
      <c r="I861" s="19">
        <v>7</v>
      </c>
    </row>
    <row r="862" spans="1:9" x14ac:dyDescent="0.2">
      <c r="A862" s="27">
        <v>6</v>
      </c>
      <c r="B862" s="24" t="s">
        <v>26</v>
      </c>
      <c r="C862" s="27" t="s">
        <v>56</v>
      </c>
      <c r="D862" s="24" t="s">
        <v>54</v>
      </c>
      <c r="E862" s="30" t="s">
        <v>155</v>
      </c>
      <c r="F862" s="22" t="s">
        <v>164</v>
      </c>
      <c r="G862" s="31" t="s">
        <v>17</v>
      </c>
      <c r="H862" s="32">
        <v>36.92864860648541</v>
      </c>
      <c r="I862" s="19">
        <v>8</v>
      </c>
    </row>
    <row r="863" spans="1:9" x14ac:dyDescent="0.2">
      <c r="A863" s="27">
        <v>6</v>
      </c>
      <c r="B863" s="24" t="s">
        <v>26</v>
      </c>
      <c r="C863" s="27" t="s">
        <v>56</v>
      </c>
      <c r="D863" s="24" t="s">
        <v>54</v>
      </c>
      <c r="E863" s="30" t="s">
        <v>155</v>
      </c>
      <c r="F863" s="22" t="s">
        <v>164</v>
      </c>
      <c r="G863" s="31" t="s">
        <v>18</v>
      </c>
      <c r="H863" s="32">
        <v>26.079882360393814</v>
      </c>
      <c r="I863" s="19">
        <v>13</v>
      </c>
    </row>
    <row r="864" spans="1:9" x14ac:dyDescent="0.2">
      <c r="A864" s="27">
        <v>6</v>
      </c>
      <c r="B864" s="24" t="s">
        <v>26</v>
      </c>
      <c r="C864" s="27" t="s">
        <v>56</v>
      </c>
      <c r="D864" s="24" t="s">
        <v>54</v>
      </c>
      <c r="E864" s="30" t="s">
        <v>155</v>
      </c>
      <c r="F864" s="22" t="s">
        <v>164</v>
      </c>
      <c r="G864" s="31" t="s">
        <v>19</v>
      </c>
      <c r="H864" s="32">
        <v>89.858605424385374</v>
      </c>
      <c r="I864" s="19">
        <v>2</v>
      </c>
    </row>
    <row r="865" spans="1:9" x14ac:dyDescent="0.2">
      <c r="A865" s="27">
        <v>6</v>
      </c>
      <c r="B865" s="24" t="s">
        <v>26</v>
      </c>
      <c r="C865" s="27" t="s">
        <v>56</v>
      </c>
      <c r="D865" s="24" t="s">
        <v>54</v>
      </c>
      <c r="E865" s="30" t="s">
        <v>155</v>
      </c>
      <c r="F865" s="22" t="s">
        <v>164</v>
      </c>
      <c r="G865" s="31" t="s">
        <v>2</v>
      </c>
      <c r="H865" s="32">
        <v>50.902865735028143</v>
      </c>
      <c r="I865" s="28" t="s">
        <v>168</v>
      </c>
    </row>
    <row r="866" spans="1:9" x14ac:dyDescent="0.2">
      <c r="A866" s="27">
        <v>6</v>
      </c>
      <c r="B866" s="24" t="s">
        <v>26</v>
      </c>
      <c r="C866" s="27" t="s">
        <v>56</v>
      </c>
      <c r="D866" s="24" t="s">
        <v>54</v>
      </c>
      <c r="E866" s="30" t="s">
        <v>160</v>
      </c>
      <c r="F866" s="22" t="s">
        <v>156</v>
      </c>
      <c r="G866" s="31" t="s">
        <v>3</v>
      </c>
      <c r="H866" s="32">
        <v>19.379464841450275</v>
      </c>
      <c r="I866" s="19">
        <v>14</v>
      </c>
    </row>
    <row r="867" spans="1:9" x14ac:dyDescent="0.2">
      <c r="A867" s="27">
        <v>6</v>
      </c>
      <c r="B867" s="24" t="s">
        <v>26</v>
      </c>
      <c r="C867" s="27" t="s">
        <v>56</v>
      </c>
      <c r="D867" s="24" t="s">
        <v>54</v>
      </c>
      <c r="E867" s="30" t="s">
        <v>160</v>
      </c>
      <c r="F867" s="22" t="s">
        <v>156</v>
      </c>
      <c r="G867" s="31" t="s">
        <v>4</v>
      </c>
      <c r="H867" s="32">
        <v>78.022486993628021</v>
      </c>
      <c r="I867" s="19">
        <v>5</v>
      </c>
    </row>
    <row r="868" spans="1:9" x14ac:dyDescent="0.2">
      <c r="A868" s="27">
        <v>6</v>
      </c>
      <c r="B868" s="24" t="s">
        <v>26</v>
      </c>
      <c r="C868" s="27" t="s">
        <v>56</v>
      </c>
      <c r="D868" s="24" t="s">
        <v>54</v>
      </c>
      <c r="E868" s="30" t="s">
        <v>160</v>
      </c>
      <c r="F868" s="22" t="s">
        <v>156</v>
      </c>
      <c r="G868" s="31" t="s">
        <v>5</v>
      </c>
      <c r="H868" s="32">
        <v>21.51641253182337</v>
      </c>
      <c r="I868" s="19">
        <v>13</v>
      </c>
    </row>
    <row r="869" spans="1:9" x14ac:dyDescent="0.2">
      <c r="A869" s="27">
        <v>6</v>
      </c>
      <c r="B869" s="24" t="s">
        <v>26</v>
      </c>
      <c r="C869" s="27" t="s">
        <v>56</v>
      </c>
      <c r="D869" s="24" t="s">
        <v>54</v>
      </c>
      <c r="E869" s="30" t="s">
        <v>160</v>
      </c>
      <c r="F869" s="22" t="s">
        <v>156</v>
      </c>
      <c r="G869" s="31" t="s">
        <v>6</v>
      </c>
      <c r="H869" s="32">
        <v>100</v>
      </c>
      <c r="I869" s="19">
        <v>1</v>
      </c>
    </row>
    <row r="870" spans="1:9" x14ac:dyDescent="0.2">
      <c r="A870" s="27">
        <v>6</v>
      </c>
      <c r="B870" s="24" t="s">
        <v>26</v>
      </c>
      <c r="C870" s="27" t="s">
        <v>56</v>
      </c>
      <c r="D870" s="24" t="s">
        <v>54</v>
      </c>
      <c r="E870" s="30" t="s">
        <v>160</v>
      </c>
      <c r="F870" s="22" t="s">
        <v>156</v>
      </c>
      <c r="G870" s="31" t="s">
        <v>7</v>
      </c>
      <c r="H870" s="32">
        <v>2.6084401267347674</v>
      </c>
      <c r="I870" s="19">
        <v>17</v>
      </c>
    </row>
    <row r="871" spans="1:9" x14ac:dyDescent="0.2">
      <c r="A871" s="27">
        <v>6</v>
      </c>
      <c r="B871" s="24" t="s">
        <v>26</v>
      </c>
      <c r="C871" s="27" t="s">
        <v>56</v>
      </c>
      <c r="D871" s="24" t="s">
        <v>54</v>
      </c>
      <c r="E871" s="30" t="s">
        <v>160</v>
      </c>
      <c r="F871" s="22" t="s">
        <v>156</v>
      </c>
      <c r="G871" s="31" t="s">
        <v>8</v>
      </c>
      <c r="H871" s="32">
        <v>35.333469765039034</v>
      </c>
      <c r="I871" s="19">
        <v>12</v>
      </c>
    </row>
    <row r="872" spans="1:9" x14ac:dyDescent="0.2">
      <c r="A872" s="27">
        <v>6</v>
      </c>
      <c r="B872" s="24" t="s">
        <v>26</v>
      </c>
      <c r="C872" s="27" t="s">
        <v>56</v>
      </c>
      <c r="D872" s="24" t="s">
        <v>54</v>
      </c>
      <c r="E872" s="30" t="s">
        <v>160</v>
      </c>
      <c r="F872" s="22" t="s">
        <v>156</v>
      </c>
      <c r="G872" s="31" t="s">
        <v>9</v>
      </c>
      <c r="H872" s="32">
        <v>95.893166889234365</v>
      </c>
      <c r="I872" s="19">
        <v>2</v>
      </c>
    </row>
    <row r="873" spans="1:9" x14ac:dyDescent="0.2">
      <c r="A873" s="27">
        <v>6</v>
      </c>
      <c r="B873" s="24" t="s">
        <v>26</v>
      </c>
      <c r="C873" s="27" t="s">
        <v>56</v>
      </c>
      <c r="D873" s="24" t="s">
        <v>54</v>
      </c>
      <c r="E873" s="30" t="s">
        <v>160</v>
      </c>
      <c r="F873" s="22" t="s">
        <v>156</v>
      </c>
      <c r="G873" s="31" t="s">
        <v>10</v>
      </c>
      <c r="H873" s="32">
        <v>37.968651736670303</v>
      </c>
      <c r="I873" s="19">
        <v>10</v>
      </c>
    </row>
    <row r="874" spans="1:9" x14ac:dyDescent="0.2">
      <c r="A874" s="27">
        <v>6</v>
      </c>
      <c r="B874" s="24" t="s">
        <v>26</v>
      </c>
      <c r="C874" s="27" t="s">
        <v>56</v>
      </c>
      <c r="D874" s="24" t="s">
        <v>54</v>
      </c>
      <c r="E874" s="30" t="s">
        <v>160</v>
      </c>
      <c r="F874" s="22" t="s">
        <v>156</v>
      </c>
      <c r="G874" s="31" t="s">
        <v>11</v>
      </c>
      <c r="H874" s="32">
        <v>72.219380073931859</v>
      </c>
      <c r="I874" s="19">
        <v>6</v>
      </c>
    </row>
    <row r="875" spans="1:9" x14ac:dyDescent="0.2">
      <c r="A875" s="27">
        <v>6</v>
      </c>
      <c r="B875" s="24" t="s">
        <v>26</v>
      </c>
      <c r="C875" s="27" t="s">
        <v>56</v>
      </c>
      <c r="D875" s="24" t="s">
        <v>54</v>
      </c>
      <c r="E875" s="30" t="s">
        <v>160</v>
      </c>
      <c r="F875" s="22" t="s">
        <v>156</v>
      </c>
      <c r="G875" s="31" t="s">
        <v>12</v>
      </c>
      <c r="H875" s="32">
        <v>56.453885045547977</v>
      </c>
      <c r="I875" s="19">
        <v>9</v>
      </c>
    </row>
    <row r="876" spans="1:9" x14ac:dyDescent="0.2">
      <c r="A876" s="27">
        <v>6</v>
      </c>
      <c r="B876" s="24" t="s">
        <v>26</v>
      </c>
      <c r="C876" s="27" t="s">
        <v>56</v>
      </c>
      <c r="D876" s="24" t="s">
        <v>54</v>
      </c>
      <c r="E876" s="30" t="s">
        <v>160</v>
      </c>
      <c r="F876" s="22" t="s">
        <v>156</v>
      </c>
      <c r="G876" s="31" t="s">
        <v>13</v>
      </c>
      <c r="H876" s="32">
        <v>0</v>
      </c>
      <c r="I876" s="19">
        <v>18</v>
      </c>
    </row>
    <row r="877" spans="1:9" x14ac:dyDescent="0.2">
      <c r="A877" s="27">
        <v>6</v>
      </c>
      <c r="B877" s="24" t="s">
        <v>26</v>
      </c>
      <c r="C877" s="27" t="s">
        <v>56</v>
      </c>
      <c r="D877" s="24" t="s">
        <v>54</v>
      </c>
      <c r="E877" s="30" t="s">
        <v>160</v>
      </c>
      <c r="F877" s="22" t="s">
        <v>156</v>
      </c>
      <c r="G877" s="31" t="s">
        <v>14</v>
      </c>
      <c r="H877" s="32">
        <v>35.658810440022023</v>
      </c>
      <c r="I877" s="19">
        <v>11</v>
      </c>
    </row>
    <row r="878" spans="1:9" x14ac:dyDescent="0.2">
      <c r="A878" s="27">
        <v>6</v>
      </c>
      <c r="B878" s="24" t="s">
        <v>26</v>
      </c>
      <c r="C878" s="27" t="s">
        <v>56</v>
      </c>
      <c r="D878" s="24" t="s">
        <v>54</v>
      </c>
      <c r="E878" s="30" t="s">
        <v>160</v>
      </c>
      <c r="F878" s="22" t="s">
        <v>156</v>
      </c>
      <c r="G878" s="31" t="s">
        <v>15</v>
      </c>
      <c r="H878" s="32">
        <v>84.768686499181072</v>
      </c>
      <c r="I878" s="19">
        <v>4</v>
      </c>
    </row>
    <row r="879" spans="1:9" x14ac:dyDescent="0.2">
      <c r="A879" s="27">
        <v>6</v>
      </c>
      <c r="B879" s="24" t="s">
        <v>26</v>
      </c>
      <c r="C879" s="27" t="s">
        <v>56</v>
      </c>
      <c r="D879" s="24" t="s">
        <v>54</v>
      </c>
      <c r="E879" s="30" t="s">
        <v>160</v>
      </c>
      <c r="F879" s="22" t="s">
        <v>156</v>
      </c>
      <c r="G879" s="31" t="s">
        <v>16</v>
      </c>
      <c r="H879" s="32">
        <v>9.9579247121913372</v>
      </c>
      <c r="I879" s="19">
        <v>16</v>
      </c>
    </row>
    <row r="880" spans="1:9" x14ac:dyDescent="0.2">
      <c r="A880" s="27">
        <v>6</v>
      </c>
      <c r="B880" s="24" t="s">
        <v>26</v>
      </c>
      <c r="C880" s="27" t="s">
        <v>56</v>
      </c>
      <c r="D880" s="24" t="s">
        <v>54</v>
      </c>
      <c r="E880" s="30" t="s">
        <v>160</v>
      </c>
      <c r="F880" s="22" t="s">
        <v>156</v>
      </c>
      <c r="G880" s="31" t="s">
        <v>17</v>
      </c>
      <c r="H880" s="32">
        <v>89.720238011349878</v>
      </c>
      <c r="I880" s="19">
        <v>3</v>
      </c>
    </row>
    <row r="881" spans="1:9" x14ac:dyDescent="0.2">
      <c r="A881" s="27">
        <v>6</v>
      </c>
      <c r="B881" s="24" t="s">
        <v>26</v>
      </c>
      <c r="C881" s="27" t="s">
        <v>56</v>
      </c>
      <c r="D881" s="24" t="s">
        <v>54</v>
      </c>
      <c r="E881" s="30" t="s">
        <v>160</v>
      </c>
      <c r="F881" s="22" t="s">
        <v>156</v>
      </c>
      <c r="G881" s="31" t="s">
        <v>18</v>
      </c>
      <c r="H881" s="32">
        <v>67.655884947152671</v>
      </c>
      <c r="I881" s="19">
        <v>7</v>
      </c>
    </row>
    <row r="882" spans="1:9" x14ac:dyDescent="0.2">
      <c r="A882" s="27">
        <v>6</v>
      </c>
      <c r="B882" s="24" t="s">
        <v>26</v>
      </c>
      <c r="C882" s="27" t="s">
        <v>56</v>
      </c>
      <c r="D882" s="24" t="s">
        <v>54</v>
      </c>
      <c r="E882" s="30" t="s">
        <v>160</v>
      </c>
      <c r="F882" s="22" t="s">
        <v>156</v>
      </c>
      <c r="G882" s="31" t="s">
        <v>19</v>
      </c>
      <c r="H882" s="32">
        <v>12.343835883501255</v>
      </c>
      <c r="I882" s="19">
        <v>15</v>
      </c>
    </row>
    <row r="883" spans="1:9" x14ac:dyDescent="0.2">
      <c r="A883" s="27">
        <v>6</v>
      </c>
      <c r="B883" s="24" t="s">
        <v>26</v>
      </c>
      <c r="C883" s="27" t="s">
        <v>56</v>
      </c>
      <c r="D883" s="24" t="s">
        <v>54</v>
      </c>
      <c r="E883" s="30" t="s">
        <v>160</v>
      </c>
      <c r="F883" s="22" t="s">
        <v>156</v>
      </c>
      <c r="G883" s="31" t="s">
        <v>2</v>
      </c>
      <c r="H883" s="32">
        <v>59.314431230799222</v>
      </c>
      <c r="I883" s="28" t="s">
        <v>168</v>
      </c>
    </row>
    <row r="884" spans="1:9" x14ac:dyDescent="0.2">
      <c r="A884" s="27">
        <v>6</v>
      </c>
      <c r="B884" s="24" t="s">
        <v>26</v>
      </c>
      <c r="C884" s="27" t="s">
        <v>56</v>
      </c>
      <c r="D884" s="24" t="s">
        <v>54</v>
      </c>
      <c r="E884" s="30" t="s">
        <v>161</v>
      </c>
      <c r="F884" s="22" t="s">
        <v>157</v>
      </c>
      <c r="G884" s="31" t="s">
        <v>3</v>
      </c>
      <c r="H884" s="32">
        <v>80.17639647207055</v>
      </c>
      <c r="I884" s="19">
        <v>5</v>
      </c>
    </row>
    <row r="885" spans="1:9" x14ac:dyDescent="0.2">
      <c r="A885" s="27">
        <v>6</v>
      </c>
      <c r="B885" s="24" t="s">
        <v>26</v>
      </c>
      <c r="C885" s="27" t="s">
        <v>56</v>
      </c>
      <c r="D885" s="24" t="s">
        <v>54</v>
      </c>
      <c r="E885" s="30" t="s">
        <v>161</v>
      </c>
      <c r="F885" s="22" t="s">
        <v>157</v>
      </c>
      <c r="G885" s="31" t="s">
        <v>4</v>
      </c>
      <c r="H885" s="32">
        <v>77.698446031079371</v>
      </c>
      <c r="I885" s="19">
        <v>6</v>
      </c>
    </row>
    <row r="886" spans="1:9" x14ac:dyDescent="0.2">
      <c r="A886" s="27">
        <v>6</v>
      </c>
      <c r="B886" s="24" t="s">
        <v>26</v>
      </c>
      <c r="C886" s="27" t="s">
        <v>56</v>
      </c>
      <c r="D886" s="24" t="s">
        <v>54</v>
      </c>
      <c r="E886" s="30" t="s">
        <v>161</v>
      </c>
      <c r="F886" s="22" t="s">
        <v>157</v>
      </c>
      <c r="G886" s="31" t="s">
        <v>5</v>
      </c>
      <c r="H886" s="32">
        <v>21.293574128517427</v>
      </c>
      <c r="I886" s="19">
        <v>12</v>
      </c>
    </row>
    <row r="887" spans="1:9" x14ac:dyDescent="0.2">
      <c r="A887" s="27">
        <v>6</v>
      </c>
      <c r="B887" s="24" t="s">
        <v>26</v>
      </c>
      <c r="C887" s="27" t="s">
        <v>56</v>
      </c>
      <c r="D887" s="24" t="s">
        <v>54</v>
      </c>
      <c r="E887" s="30" t="s">
        <v>161</v>
      </c>
      <c r="F887" s="22" t="s">
        <v>157</v>
      </c>
      <c r="G887" s="31" t="s">
        <v>6</v>
      </c>
      <c r="H887" s="32">
        <v>35.447291054178912</v>
      </c>
      <c r="I887" s="19">
        <v>10</v>
      </c>
    </row>
    <row r="888" spans="1:9" x14ac:dyDescent="0.2">
      <c r="A888" s="27">
        <v>6</v>
      </c>
      <c r="B888" s="24" t="s">
        <v>26</v>
      </c>
      <c r="C888" s="27" t="s">
        <v>56</v>
      </c>
      <c r="D888" s="24" t="s">
        <v>54</v>
      </c>
      <c r="E888" s="30" t="s">
        <v>161</v>
      </c>
      <c r="F888" s="22" t="s">
        <v>157</v>
      </c>
      <c r="G888" s="31" t="s">
        <v>7</v>
      </c>
      <c r="H888" s="32">
        <v>86.266274674506477</v>
      </c>
      <c r="I888" s="19">
        <v>2</v>
      </c>
    </row>
    <row r="889" spans="1:9" x14ac:dyDescent="0.2">
      <c r="A889" s="27">
        <v>6</v>
      </c>
      <c r="B889" s="24" t="s">
        <v>26</v>
      </c>
      <c r="C889" s="27" t="s">
        <v>56</v>
      </c>
      <c r="D889" s="24" t="s">
        <v>54</v>
      </c>
      <c r="E889" s="30" t="s">
        <v>161</v>
      </c>
      <c r="F889" s="22" t="s">
        <v>157</v>
      </c>
      <c r="G889" s="31" t="s">
        <v>8</v>
      </c>
      <c r="H889" s="32">
        <v>0</v>
      </c>
      <c r="I889" s="19">
        <v>18</v>
      </c>
    </row>
    <row r="890" spans="1:9" x14ac:dyDescent="0.2">
      <c r="A890" s="27">
        <v>6</v>
      </c>
      <c r="B890" s="24" t="s">
        <v>26</v>
      </c>
      <c r="C890" s="27" t="s">
        <v>56</v>
      </c>
      <c r="D890" s="24" t="s">
        <v>54</v>
      </c>
      <c r="E890" s="30" t="s">
        <v>161</v>
      </c>
      <c r="F890" s="22" t="s">
        <v>157</v>
      </c>
      <c r="G890" s="31" t="s">
        <v>9</v>
      </c>
      <c r="H890" s="32">
        <v>100</v>
      </c>
      <c r="I890" s="19">
        <v>1</v>
      </c>
    </row>
    <row r="891" spans="1:9" x14ac:dyDescent="0.2">
      <c r="A891" s="27">
        <v>6</v>
      </c>
      <c r="B891" s="24" t="s">
        <v>26</v>
      </c>
      <c r="C891" s="27" t="s">
        <v>56</v>
      </c>
      <c r="D891" s="24" t="s">
        <v>54</v>
      </c>
      <c r="E891" s="30" t="s">
        <v>161</v>
      </c>
      <c r="F891" s="22" t="s">
        <v>157</v>
      </c>
      <c r="G891" s="31" t="s">
        <v>10</v>
      </c>
      <c r="H891" s="32">
        <v>69.46661066778664</v>
      </c>
      <c r="I891" s="19">
        <v>7</v>
      </c>
    </row>
    <row r="892" spans="1:9" x14ac:dyDescent="0.2">
      <c r="A892" s="27">
        <v>6</v>
      </c>
      <c r="B892" s="24" t="s">
        <v>26</v>
      </c>
      <c r="C892" s="27" t="s">
        <v>56</v>
      </c>
      <c r="D892" s="24" t="s">
        <v>54</v>
      </c>
      <c r="E892" s="30" t="s">
        <v>161</v>
      </c>
      <c r="F892" s="22" t="s">
        <v>157</v>
      </c>
      <c r="G892" s="31" t="s">
        <v>11</v>
      </c>
      <c r="H892" s="32">
        <v>15.917681646367079</v>
      </c>
      <c r="I892" s="19">
        <v>14</v>
      </c>
    </row>
    <row r="893" spans="1:9" x14ac:dyDescent="0.2">
      <c r="A893" s="27">
        <v>6</v>
      </c>
      <c r="B893" s="24" t="s">
        <v>26</v>
      </c>
      <c r="C893" s="27" t="s">
        <v>56</v>
      </c>
      <c r="D893" s="24" t="s">
        <v>54</v>
      </c>
      <c r="E893" s="30" t="s">
        <v>161</v>
      </c>
      <c r="F893" s="22" t="s">
        <v>157</v>
      </c>
      <c r="G893" s="31" t="s">
        <v>12</v>
      </c>
      <c r="H893" s="32">
        <v>26.039479210415784</v>
      </c>
      <c r="I893" s="19">
        <v>11</v>
      </c>
    </row>
    <row r="894" spans="1:9" x14ac:dyDescent="0.2">
      <c r="A894" s="27">
        <v>6</v>
      </c>
      <c r="B894" s="24" t="s">
        <v>26</v>
      </c>
      <c r="C894" s="27" t="s">
        <v>56</v>
      </c>
      <c r="D894" s="24" t="s">
        <v>54</v>
      </c>
      <c r="E894" s="30" t="s">
        <v>161</v>
      </c>
      <c r="F894" s="22" t="s">
        <v>157</v>
      </c>
      <c r="G894" s="31" t="s">
        <v>13</v>
      </c>
      <c r="H894" s="32">
        <v>16.379672406551872</v>
      </c>
      <c r="I894" s="19">
        <v>13</v>
      </c>
    </row>
    <row r="895" spans="1:9" x14ac:dyDescent="0.2">
      <c r="A895" s="27">
        <v>6</v>
      </c>
      <c r="B895" s="24" t="s">
        <v>26</v>
      </c>
      <c r="C895" s="27" t="s">
        <v>56</v>
      </c>
      <c r="D895" s="24" t="s">
        <v>54</v>
      </c>
      <c r="E895" s="30" t="s">
        <v>161</v>
      </c>
      <c r="F895" s="22" t="s">
        <v>157</v>
      </c>
      <c r="G895" s="31" t="s">
        <v>14</v>
      </c>
      <c r="H895" s="32">
        <v>5.2498950020999562</v>
      </c>
      <c r="I895" s="19">
        <v>17</v>
      </c>
    </row>
    <row r="896" spans="1:9" x14ac:dyDescent="0.2">
      <c r="A896" s="27">
        <v>6</v>
      </c>
      <c r="B896" s="24" t="s">
        <v>26</v>
      </c>
      <c r="C896" s="27" t="s">
        <v>56</v>
      </c>
      <c r="D896" s="24" t="s">
        <v>54</v>
      </c>
      <c r="E896" s="30" t="s">
        <v>161</v>
      </c>
      <c r="F896" s="22" t="s">
        <v>157</v>
      </c>
      <c r="G896" s="31" t="s">
        <v>15</v>
      </c>
      <c r="H896" s="32">
        <v>13.859722805543889</v>
      </c>
      <c r="I896" s="19">
        <v>15</v>
      </c>
    </row>
    <row r="897" spans="1:9" x14ac:dyDescent="0.2">
      <c r="A897" s="27">
        <v>6</v>
      </c>
      <c r="B897" s="24" t="s">
        <v>26</v>
      </c>
      <c r="C897" s="27" t="s">
        <v>56</v>
      </c>
      <c r="D897" s="24" t="s">
        <v>54</v>
      </c>
      <c r="E897" s="30" t="s">
        <v>161</v>
      </c>
      <c r="F897" s="22" t="s">
        <v>157</v>
      </c>
      <c r="G897" s="31" t="s">
        <v>16</v>
      </c>
      <c r="H897" s="32">
        <v>47.459050818983613</v>
      </c>
      <c r="I897" s="19">
        <v>8</v>
      </c>
    </row>
    <row r="898" spans="1:9" x14ac:dyDescent="0.2">
      <c r="A898" s="27">
        <v>6</v>
      </c>
      <c r="B898" s="24" t="s">
        <v>26</v>
      </c>
      <c r="C898" s="27" t="s">
        <v>56</v>
      </c>
      <c r="D898" s="24" t="s">
        <v>54</v>
      </c>
      <c r="E898" s="30" t="s">
        <v>161</v>
      </c>
      <c r="F898" s="22" t="s">
        <v>157</v>
      </c>
      <c r="G898" s="31" t="s">
        <v>17</v>
      </c>
      <c r="H898" s="32">
        <v>11.129777404451916</v>
      </c>
      <c r="I898" s="19">
        <v>16</v>
      </c>
    </row>
    <row r="899" spans="1:9" x14ac:dyDescent="0.2">
      <c r="A899" s="27">
        <v>6</v>
      </c>
      <c r="B899" s="24" t="s">
        <v>26</v>
      </c>
      <c r="C899" s="27" t="s">
        <v>56</v>
      </c>
      <c r="D899" s="24" t="s">
        <v>54</v>
      </c>
      <c r="E899" s="30" t="s">
        <v>161</v>
      </c>
      <c r="F899" s="22" t="s">
        <v>157</v>
      </c>
      <c r="G899" s="31" t="s">
        <v>18</v>
      </c>
      <c r="H899" s="32">
        <v>80.63838723225534</v>
      </c>
      <c r="I899" s="19">
        <v>4</v>
      </c>
    </row>
    <row r="900" spans="1:9" x14ac:dyDescent="0.2">
      <c r="A900" s="27">
        <v>6</v>
      </c>
      <c r="B900" s="24" t="s">
        <v>26</v>
      </c>
      <c r="C900" s="27" t="s">
        <v>56</v>
      </c>
      <c r="D900" s="24" t="s">
        <v>54</v>
      </c>
      <c r="E900" s="30" t="s">
        <v>161</v>
      </c>
      <c r="F900" s="22" t="s">
        <v>157</v>
      </c>
      <c r="G900" s="31" t="s">
        <v>19</v>
      </c>
      <c r="H900" s="32">
        <v>81.982360352792924</v>
      </c>
      <c r="I900" s="19">
        <v>3</v>
      </c>
    </row>
    <row r="901" spans="1:9" x14ac:dyDescent="0.2">
      <c r="A901" s="27">
        <v>6</v>
      </c>
      <c r="B901" s="24" t="s">
        <v>26</v>
      </c>
      <c r="C901" s="27" t="s">
        <v>56</v>
      </c>
      <c r="D901" s="24" t="s">
        <v>54</v>
      </c>
      <c r="E901" s="30" t="s">
        <v>161</v>
      </c>
      <c r="F901" s="22" t="s">
        <v>157</v>
      </c>
      <c r="G901" s="31" t="s">
        <v>2</v>
      </c>
      <c r="H901" s="32">
        <v>42.419151616967646</v>
      </c>
      <c r="I901" s="28" t="s">
        <v>168</v>
      </c>
    </row>
    <row r="902" spans="1:9" x14ac:dyDescent="0.2">
      <c r="A902" s="27">
        <v>6</v>
      </c>
      <c r="B902" s="24" t="s">
        <v>26</v>
      </c>
      <c r="C902" s="27" t="s">
        <v>56</v>
      </c>
      <c r="D902" s="24" t="s">
        <v>54</v>
      </c>
      <c r="E902" s="30" t="s">
        <v>162</v>
      </c>
      <c r="F902" s="22" t="s">
        <v>158</v>
      </c>
      <c r="G902" s="31" t="s">
        <v>3</v>
      </c>
      <c r="H902" s="32">
        <v>36.660386935093562</v>
      </c>
      <c r="I902" s="19">
        <v>6</v>
      </c>
    </row>
    <row r="903" spans="1:9" x14ac:dyDescent="0.2">
      <c r="A903" s="27">
        <v>6</v>
      </c>
      <c r="B903" s="24" t="s">
        <v>26</v>
      </c>
      <c r="C903" s="27" t="s">
        <v>56</v>
      </c>
      <c r="D903" s="24" t="s">
        <v>54</v>
      </c>
      <c r="E903" s="30" t="s">
        <v>162</v>
      </c>
      <c r="F903" s="22" t="s">
        <v>158</v>
      </c>
      <c r="G903" s="31" t="s">
        <v>4</v>
      </c>
      <c r="H903" s="32">
        <v>23.030780487456521</v>
      </c>
      <c r="I903" s="19">
        <v>9</v>
      </c>
    </row>
    <row r="904" spans="1:9" x14ac:dyDescent="0.2">
      <c r="A904" s="27">
        <v>6</v>
      </c>
      <c r="B904" s="24" t="s">
        <v>26</v>
      </c>
      <c r="C904" s="27" t="s">
        <v>56</v>
      </c>
      <c r="D904" s="24" t="s">
        <v>54</v>
      </c>
      <c r="E904" s="30" t="s">
        <v>162</v>
      </c>
      <c r="F904" s="22" t="s">
        <v>158</v>
      </c>
      <c r="G904" s="31" t="s">
        <v>5</v>
      </c>
      <c r="H904" s="32">
        <v>11.167240448150826</v>
      </c>
      <c r="I904" s="19">
        <v>15</v>
      </c>
    </row>
    <row r="905" spans="1:9" x14ac:dyDescent="0.2">
      <c r="A905" s="27">
        <v>6</v>
      </c>
      <c r="B905" s="24" t="s">
        <v>26</v>
      </c>
      <c r="C905" s="27" t="s">
        <v>56</v>
      </c>
      <c r="D905" s="24" t="s">
        <v>54</v>
      </c>
      <c r="E905" s="30" t="s">
        <v>162</v>
      </c>
      <c r="F905" s="22" t="s">
        <v>158</v>
      </c>
      <c r="G905" s="31" t="s">
        <v>6</v>
      </c>
      <c r="H905" s="32">
        <v>93.85947419722747</v>
      </c>
      <c r="I905" s="19">
        <v>2</v>
      </c>
    </row>
    <row r="906" spans="1:9" x14ac:dyDescent="0.2">
      <c r="A906" s="27">
        <v>6</v>
      </c>
      <c r="B906" s="24" t="s">
        <v>26</v>
      </c>
      <c r="C906" s="27" t="s">
        <v>56</v>
      </c>
      <c r="D906" s="24" t="s">
        <v>54</v>
      </c>
      <c r="E906" s="30" t="s">
        <v>162</v>
      </c>
      <c r="F906" s="22" t="s">
        <v>158</v>
      </c>
      <c r="G906" s="31" t="s">
        <v>7</v>
      </c>
      <c r="H906" s="32">
        <v>34.024927584274565</v>
      </c>
      <c r="I906" s="19">
        <v>8</v>
      </c>
    </row>
    <row r="907" spans="1:9" x14ac:dyDescent="0.2">
      <c r="A907" s="27">
        <v>6</v>
      </c>
      <c r="B907" s="24" t="s">
        <v>26</v>
      </c>
      <c r="C907" s="27" t="s">
        <v>56</v>
      </c>
      <c r="D907" s="24" t="s">
        <v>54</v>
      </c>
      <c r="E907" s="30" t="s">
        <v>162</v>
      </c>
      <c r="F907" s="22" t="s">
        <v>158</v>
      </c>
      <c r="G907" s="31" t="s">
        <v>8</v>
      </c>
      <c r="H907" s="32">
        <v>11.575450663907525</v>
      </c>
      <c r="I907" s="19">
        <v>12</v>
      </c>
    </row>
    <row r="908" spans="1:9" x14ac:dyDescent="0.2">
      <c r="A908" s="27">
        <v>6</v>
      </c>
      <c r="B908" s="24" t="s">
        <v>26</v>
      </c>
      <c r="C908" s="27" t="s">
        <v>56</v>
      </c>
      <c r="D908" s="24" t="s">
        <v>54</v>
      </c>
      <c r="E908" s="30" t="s">
        <v>162</v>
      </c>
      <c r="F908" s="22" t="s">
        <v>158</v>
      </c>
      <c r="G908" s="31" t="s">
        <v>9</v>
      </c>
      <c r="H908" s="32">
        <v>5.1644709769435035</v>
      </c>
      <c r="I908" s="19">
        <v>17</v>
      </c>
    </row>
    <row r="909" spans="1:9" x14ac:dyDescent="0.2">
      <c r="A909" s="27">
        <v>6</v>
      </c>
      <c r="B909" s="24" t="s">
        <v>26</v>
      </c>
      <c r="C909" s="27" t="s">
        <v>56</v>
      </c>
      <c r="D909" s="24" t="s">
        <v>54</v>
      </c>
      <c r="E909" s="30" t="s">
        <v>162</v>
      </c>
      <c r="F909" s="22" t="s">
        <v>158</v>
      </c>
      <c r="G909" s="31" t="s">
        <v>10</v>
      </c>
      <c r="H909" s="32">
        <v>10.382480472732809</v>
      </c>
      <c r="I909" s="19">
        <v>16</v>
      </c>
    </row>
    <row r="910" spans="1:9" x14ac:dyDescent="0.2">
      <c r="A910" s="27">
        <v>6</v>
      </c>
      <c r="B910" s="24" t="s">
        <v>26</v>
      </c>
      <c r="C910" s="27" t="s">
        <v>56</v>
      </c>
      <c r="D910" s="24" t="s">
        <v>54</v>
      </c>
      <c r="E910" s="30" t="s">
        <v>162</v>
      </c>
      <c r="F910" s="22" t="s">
        <v>158</v>
      </c>
      <c r="G910" s="31" t="s">
        <v>11</v>
      </c>
      <c r="H910" s="32">
        <v>68.239900848063485</v>
      </c>
      <c r="I910" s="19">
        <v>3</v>
      </c>
    </row>
    <row r="911" spans="1:9" x14ac:dyDescent="0.2">
      <c r="A911" s="27">
        <v>6</v>
      </c>
      <c r="B911" s="24" t="s">
        <v>26</v>
      </c>
      <c r="C911" s="27" t="s">
        <v>56</v>
      </c>
      <c r="D911" s="24" t="s">
        <v>54</v>
      </c>
      <c r="E911" s="30" t="s">
        <v>162</v>
      </c>
      <c r="F911" s="22" t="s">
        <v>158</v>
      </c>
      <c r="G911" s="31" t="s">
        <v>12</v>
      </c>
      <c r="H911" s="32">
        <v>54.485510075797748</v>
      </c>
      <c r="I911" s="19">
        <v>4</v>
      </c>
    </row>
    <row r="912" spans="1:9" x14ac:dyDescent="0.2">
      <c r="A912" s="27">
        <v>6</v>
      </c>
      <c r="B912" s="24" t="s">
        <v>26</v>
      </c>
      <c r="C912" s="27" t="s">
        <v>56</v>
      </c>
      <c r="D912" s="24" t="s">
        <v>54</v>
      </c>
      <c r="E912" s="30" t="s">
        <v>162</v>
      </c>
      <c r="F912" s="22" t="s">
        <v>158</v>
      </c>
      <c r="G912" s="31" t="s">
        <v>13</v>
      </c>
      <c r="H912" s="32">
        <v>0</v>
      </c>
      <c r="I912" s="19">
        <v>18</v>
      </c>
    </row>
    <row r="913" spans="1:9" x14ac:dyDescent="0.2">
      <c r="A913" s="27">
        <v>6</v>
      </c>
      <c r="B913" s="24" t="s">
        <v>26</v>
      </c>
      <c r="C913" s="27" t="s">
        <v>56</v>
      </c>
      <c r="D913" s="24" t="s">
        <v>54</v>
      </c>
      <c r="E913" s="30" t="s">
        <v>162</v>
      </c>
      <c r="F913" s="22" t="s">
        <v>158</v>
      </c>
      <c r="G913" s="31" t="s">
        <v>14</v>
      </c>
      <c r="H913" s="32">
        <v>20.887717295682315</v>
      </c>
      <c r="I913" s="19">
        <v>10</v>
      </c>
    </row>
    <row r="914" spans="1:9" x14ac:dyDescent="0.2">
      <c r="A914" s="27">
        <v>6</v>
      </c>
      <c r="B914" s="24" t="s">
        <v>26</v>
      </c>
      <c r="C914" s="27" t="s">
        <v>56</v>
      </c>
      <c r="D914" s="24" t="s">
        <v>54</v>
      </c>
      <c r="E914" s="30" t="s">
        <v>162</v>
      </c>
      <c r="F914" s="22" t="s">
        <v>158</v>
      </c>
      <c r="G914" s="31" t="s">
        <v>15</v>
      </c>
      <c r="H914" s="32">
        <v>100</v>
      </c>
      <c r="I914" s="19">
        <v>1</v>
      </c>
    </row>
    <row r="915" spans="1:9" x14ac:dyDescent="0.2">
      <c r="A915" s="27">
        <v>6</v>
      </c>
      <c r="B915" s="24" t="s">
        <v>26</v>
      </c>
      <c r="C915" s="27" t="s">
        <v>56</v>
      </c>
      <c r="D915" s="24" t="s">
        <v>54</v>
      </c>
      <c r="E915" s="30" t="s">
        <v>162</v>
      </c>
      <c r="F915" s="22" t="s">
        <v>158</v>
      </c>
      <c r="G915" s="31" t="s">
        <v>16</v>
      </c>
      <c r="H915" s="32">
        <v>34.80052067046816</v>
      </c>
      <c r="I915" s="19">
        <v>7</v>
      </c>
    </row>
    <row r="916" spans="1:9" x14ac:dyDescent="0.2">
      <c r="A916" s="27">
        <v>6</v>
      </c>
      <c r="B916" s="24" t="s">
        <v>26</v>
      </c>
      <c r="C916" s="27" t="s">
        <v>56</v>
      </c>
      <c r="D916" s="24" t="s">
        <v>54</v>
      </c>
      <c r="E916" s="30" t="s">
        <v>162</v>
      </c>
      <c r="F916" s="22" t="s">
        <v>158</v>
      </c>
      <c r="G916" s="31" t="s">
        <v>17</v>
      </c>
      <c r="H916" s="32">
        <v>11.350293595249838</v>
      </c>
      <c r="I916" s="19">
        <v>13</v>
      </c>
    </row>
    <row r="917" spans="1:9" x14ac:dyDescent="0.2">
      <c r="A917" s="27">
        <v>6</v>
      </c>
      <c r="B917" s="24" t="s">
        <v>26</v>
      </c>
      <c r="C917" s="27" t="s">
        <v>56</v>
      </c>
      <c r="D917" s="24" t="s">
        <v>54</v>
      </c>
      <c r="E917" s="30" t="s">
        <v>162</v>
      </c>
      <c r="F917" s="22" t="s">
        <v>158</v>
      </c>
      <c r="G917" s="31" t="s">
        <v>18</v>
      </c>
      <c r="H917" s="32">
        <v>14.17997336841322</v>
      </c>
      <c r="I917" s="19">
        <v>11</v>
      </c>
    </row>
    <row r="918" spans="1:9" x14ac:dyDescent="0.2">
      <c r="A918" s="27">
        <v>6</v>
      </c>
      <c r="B918" s="24" t="s">
        <v>26</v>
      </c>
      <c r="C918" s="27" t="s">
        <v>56</v>
      </c>
      <c r="D918" s="24" t="s">
        <v>54</v>
      </c>
      <c r="E918" s="30" t="s">
        <v>162</v>
      </c>
      <c r="F918" s="22" t="s">
        <v>158</v>
      </c>
      <c r="G918" s="31" t="s">
        <v>19</v>
      </c>
      <c r="H918" s="32">
        <v>11.316097515885119</v>
      </c>
      <c r="I918" s="19">
        <v>14</v>
      </c>
    </row>
    <row r="919" spans="1:9" x14ac:dyDescent="0.2">
      <c r="A919" s="27">
        <v>6</v>
      </c>
      <c r="B919" s="24" t="s">
        <v>26</v>
      </c>
      <c r="C919" s="27" t="s">
        <v>56</v>
      </c>
      <c r="D919" s="24" t="s">
        <v>54</v>
      </c>
      <c r="E919" s="30" t="s">
        <v>162</v>
      </c>
      <c r="F919" s="22" t="s">
        <v>158</v>
      </c>
      <c r="G919" s="31" t="s">
        <v>2</v>
      </c>
      <c r="H919" s="32">
        <v>46.203313798829441</v>
      </c>
      <c r="I919" s="28" t="s">
        <v>168</v>
      </c>
    </row>
    <row r="920" spans="1:9" x14ac:dyDescent="0.2">
      <c r="A920" s="27">
        <v>6</v>
      </c>
      <c r="B920" s="24" t="s">
        <v>26</v>
      </c>
      <c r="C920" s="27" t="s">
        <v>56</v>
      </c>
      <c r="D920" s="24" t="s">
        <v>54</v>
      </c>
      <c r="E920" s="30" t="s">
        <v>163</v>
      </c>
      <c r="F920" s="22" t="s">
        <v>159</v>
      </c>
      <c r="G920" s="31" t="s">
        <v>3</v>
      </c>
      <c r="H920" s="32">
        <v>31.80252002907039</v>
      </c>
      <c r="I920" s="19">
        <v>15</v>
      </c>
    </row>
    <row r="921" spans="1:9" x14ac:dyDescent="0.2">
      <c r="A921" s="27">
        <v>6</v>
      </c>
      <c r="B921" s="24" t="s">
        <v>26</v>
      </c>
      <c r="C921" s="27" t="s">
        <v>56</v>
      </c>
      <c r="D921" s="24" t="s">
        <v>54</v>
      </c>
      <c r="E921" s="30" t="s">
        <v>163</v>
      </c>
      <c r="F921" s="22" t="s">
        <v>159</v>
      </c>
      <c r="G921" s="31" t="s">
        <v>4</v>
      </c>
      <c r="H921" s="32">
        <v>65.587770038861407</v>
      </c>
      <c r="I921" s="19">
        <v>8</v>
      </c>
    </row>
    <row r="922" spans="1:9" x14ac:dyDescent="0.2">
      <c r="A922" s="27">
        <v>6</v>
      </c>
      <c r="B922" s="24" t="s">
        <v>26</v>
      </c>
      <c r="C922" s="27" t="s">
        <v>56</v>
      </c>
      <c r="D922" s="24" t="s">
        <v>54</v>
      </c>
      <c r="E922" s="30" t="s">
        <v>163</v>
      </c>
      <c r="F922" s="22" t="s">
        <v>159</v>
      </c>
      <c r="G922" s="31" t="s">
        <v>5</v>
      </c>
      <c r="H922" s="32">
        <v>85.765479596294725</v>
      </c>
      <c r="I922" s="19">
        <v>4</v>
      </c>
    </row>
    <row r="923" spans="1:9" x14ac:dyDescent="0.2">
      <c r="A923" s="27">
        <v>6</v>
      </c>
      <c r="B923" s="24" t="s">
        <v>26</v>
      </c>
      <c r="C923" s="27" t="s">
        <v>56</v>
      </c>
      <c r="D923" s="24" t="s">
        <v>54</v>
      </c>
      <c r="E923" s="30" t="s">
        <v>163</v>
      </c>
      <c r="F923" s="22" t="s">
        <v>159</v>
      </c>
      <c r="G923" s="31" t="s">
        <v>6</v>
      </c>
      <c r="H923" s="32">
        <v>83.377792539302106</v>
      </c>
      <c r="I923" s="19">
        <v>5</v>
      </c>
    </row>
    <row r="924" spans="1:9" x14ac:dyDescent="0.2">
      <c r="A924" s="27">
        <v>6</v>
      </c>
      <c r="B924" s="24" t="s">
        <v>26</v>
      </c>
      <c r="C924" s="27" t="s">
        <v>56</v>
      </c>
      <c r="D924" s="24" t="s">
        <v>54</v>
      </c>
      <c r="E924" s="30" t="s">
        <v>163</v>
      </c>
      <c r="F924" s="22" t="s">
        <v>159</v>
      </c>
      <c r="G924" s="31" t="s">
        <v>7</v>
      </c>
      <c r="H924" s="32">
        <v>32.526169708255878</v>
      </c>
      <c r="I924" s="19">
        <v>14</v>
      </c>
    </row>
    <row r="925" spans="1:9" x14ac:dyDescent="0.2">
      <c r="A925" s="27">
        <v>6</v>
      </c>
      <c r="B925" s="24" t="s">
        <v>26</v>
      </c>
      <c r="C925" s="27" t="s">
        <v>56</v>
      </c>
      <c r="D925" s="24" t="s">
        <v>54</v>
      </c>
      <c r="E925" s="30" t="s">
        <v>163</v>
      </c>
      <c r="F925" s="22" t="s">
        <v>159</v>
      </c>
      <c r="G925" s="31" t="s">
        <v>8</v>
      </c>
      <c r="H925" s="32">
        <v>96.122526881209566</v>
      </c>
      <c r="I925" s="19">
        <v>2</v>
      </c>
    </row>
    <row r="926" spans="1:9" x14ac:dyDescent="0.2">
      <c r="A926" s="27">
        <v>6</v>
      </c>
      <c r="B926" s="24" t="s">
        <v>26</v>
      </c>
      <c r="C926" s="27" t="s">
        <v>56</v>
      </c>
      <c r="D926" s="24" t="s">
        <v>54</v>
      </c>
      <c r="E926" s="30" t="s">
        <v>163</v>
      </c>
      <c r="F926" s="22" t="s">
        <v>159</v>
      </c>
      <c r="G926" s="31" t="s">
        <v>9</v>
      </c>
      <c r="H926" s="32">
        <v>6.5685477626295006</v>
      </c>
      <c r="I926" s="19">
        <v>17</v>
      </c>
    </row>
    <row r="927" spans="1:9" x14ac:dyDescent="0.2">
      <c r="A927" s="27">
        <v>6</v>
      </c>
      <c r="B927" s="24" t="s">
        <v>26</v>
      </c>
      <c r="C927" s="27" t="s">
        <v>56</v>
      </c>
      <c r="D927" s="24" t="s">
        <v>54</v>
      </c>
      <c r="E927" s="30" t="s">
        <v>163</v>
      </c>
      <c r="F927" s="22" t="s">
        <v>159</v>
      </c>
      <c r="G927" s="31" t="s">
        <v>10</v>
      </c>
      <c r="H927" s="32">
        <v>24.151306564417727</v>
      </c>
      <c r="I927" s="19">
        <v>16</v>
      </c>
    </row>
    <row r="928" spans="1:9" x14ac:dyDescent="0.2">
      <c r="A928" s="27">
        <v>6</v>
      </c>
      <c r="B928" s="24" t="s">
        <v>26</v>
      </c>
      <c r="C928" s="27" t="s">
        <v>56</v>
      </c>
      <c r="D928" s="24" t="s">
        <v>54</v>
      </c>
      <c r="E928" s="30" t="s">
        <v>163</v>
      </c>
      <c r="F928" s="22" t="s">
        <v>159</v>
      </c>
      <c r="G928" s="31" t="s">
        <v>11</v>
      </c>
      <c r="H928" s="32">
        <v>92.840558314331446</v>
      </c>
      <c r="I928" s="19">
        <v>3</v>
      </c>
    </row>
    <row r="929" spans="1:9" x14ac:dyDescent="0.2">
      <c r="A929" s="27">
        <v>6</v>
      </c>
      <c r="B929" s="24" t="s">
        <v>26</v>
      </c>
      <c r="C929" s="27" t="s">
        <v>56</v>
      </c>
      <c r="D929" s="24" t="s">
        <v>54</v>
      </c>
      <c r="E929" s="30" t="s">
        <v>163</v>
      </c>
      <c r="F929" s="22" t="s">
        <v>159</v>
      </c>
      <c r="G929" s="31" t="s">
        <v>12</v>
      </c>
      <c r="H929" s="32">
        <v>42.91378240894268</v>
      </c>
      <c r="I929" s="19">
        <v>10</v>
      </c>
    </row>
    <row r="930" spans="1:9" x14ac:dyDescent="0.2">
      <c r="A930" s="27">
        <v>6</v>
      </c>
      <c r="B930" s="24" t="s">
        <v>26</v>
      </c>
      <c r="C930" s="27" t="s">
        <v>56</v>
      </c>
      <c r="D930" s="24" t="s">
        <v>54</v>
      </c>
      <c r="E930" s="30" t="s">
        <v>163</v>
      </c>
      <c r="F930" s="22" t="s">
        <v>159</v>
      </c>
      <c r="G930" s="31" t="s">
        <v>13</v>
      </c>
      <c r="H930" s="32">
        <v>0</v>
      </c>
      <c r="I930" s="19">
        <v>18</v>
      </c>
    </row>
    <row r="931" spans="1:9" x14ac:dyDescent="0.2">
      <c r="A931" s="27">
        <v>6</v>
      </c>
      <c r="B931" s="24" t="s">
        <v>26</v>
      </c>
      <c r="C931" s="27" t="s">
        <v>56</v>
      </c>
      <c r="D931" s="24" t="s">
        <v>54</v>
      </c>
      <c r="E931" s="30" t="s">
        <v>163</v>
      </c>
      <c r="F931" s="22" t="s">
        <v>159</v>
      </c>
      <c r="G931" s="31" t="s">
        <v>14</v>
      </c>
      <c r="H931" s="32">
        <v>38.406198417525623</v>
      </c>
      <c r="I931" s="19">
        <v>13</v>
      </c>
    </row>
    <row r="932" spans="1:9" x14ac:dyDescent="0.2">
      <c r="A932" s="27">
        <v>6</v>
      </c>
      <c r="B932" s="24" t="s">
        <v>26</v>
      </c>
      <c r="C932" s="27" t="s">
        <v>56</v>
      </c>
      <c r="D932" s="24" t="s">
        <v>54</v>
      </c>
      <c r="E932" s="30" t="s">
        <v>163</v>
      </c>
      <c r="F932" s="22" t="s">
        <v>159</v>
      </c>
      <c r="G932" s="31" t="s">
        <v>15</v>
      </c>
      <c r="H932" s="32">
        <v>78.409379905167796</v>
      </c>
      <c r="I932" s="19">
        <v>6</v>
      </c>
    </row>
    <row r="933" spans="1:9" x14ac:dyDescent="0.2">
      <c r="A933" s="27">
        <v>6</v>
      </c>
      <c r="B933" s="24" t="s">
        <v>26</v>
      </c>
      <c r="C933" s="27" t="s">
        <v>56</v>
      </c>
      <c r="D933" s="24" t="s">
        <v>54</v>
      </c>
      <c r="E933" s="30" t="s">
        <v>163</v>
      </c>
      <c r="F933" s="22" t="s">
        <v>159</v>
      </c>
      <c r="G933" s="31" t="s">
        <v>16</v>
      </c>
      <c r="H933" s="32">
        <v>38.434589224046015</v>
      </c>
      <c r="I933" s="19">
        <v>12</v>
      </c>
    </row>
    <row r="934" spans="1:9" x14ac:dyDescent="0.2">
      <c r="A934" s="27">
        <v>6</v>
      </c>
      <c r="B934" s="24" t="s">
        <v>26</v>
      </c>
      <c r="C934" s="27" t="s">
        <v>56</v>
      </c>
      <c r="D934" s="24" t="s">
        <v>54</v>
      </c>
      <c r="E934" s="30" t="s">
        <v>163</v>
      </c>
      <c r="F934" s="22" t="s">
        <v>159</v>
      </c>
      <c r="G934" s="31" t="s">
        <v>17</v>
      </c>
      <c r="H934" s="32">
        <v>100</v>
      </c>
      <c r="I934" s="19">
        <v>1</v>
      </c>
    </row>
    <row r="935" spans="1:9" x14ac:dyDescent="0.2">
      <c r="A935" s="27">
        <v>6</v>
      </c>
      <c r="B935" s="24" t="s">
        <v>26</v>
      </c>
      <c r="C935" s="27" t="s">
        <v>56</v>
      </c>
      <c r="D935" s="24" t="s">
        <v>54</v>
      </c>
      <c r="E935" s="30" t="s">
        <v>163</v>
      </c>
      <c r="F935" s="22" t="s">
        <v>159</v>
      </c>
      <c r="G935" s="31" t="s">
        <v>18</v>
      </c>
      <c r="H935" s="32">
        <v>72.496434750301773</v>
      </c>
      <c r="I935" s="19">
        <v>7</v>
      </c>
    </row>
    <row r="936" spans="1:9" x14ac:dyDescent="0.2">
      <c r="A936" s="27">
        <v>6</v>
      </c>
      <c r="B936" s="24" t="s">
        <v>26</v>
      </c>
      <c r="C936" s="27" t="s">
        <v>56</v>
      </c>
      <c r="D936" s="24" t="s">
        <v>54</v>
      </c>
      <c r="E936" s="30" t="s">
        <v>163</v>
      </c>
      <c r="F936" s="22" t="s">
        <v>159</v>
      </c>
      <c r="G936" s="31" t="s">
        <v>19</v>
      </c>
      <c r="H936" s="32">
        <v>39.962845346962673</v>
      </c>
      <c r="I936" s="19">
        <v>11</v>
      </c>
    </row>
    <row r="937" spans="1:9" x14ac:dyDescent="0.2">
      <c r="A937" s="27">
        <v>6</v>
      </c>
      <c r="B937" s="24" t="s">
        <v>26</v>
      </c>
      <c r="C937" s="27" t="s">
        <v>56</v>
      </c>
      <c r="D937" s="24" t="s">
        <v>54</v>
      </c>
      <c r="E937" s="30" t="s">
        <v>163</v>
      </c>
      <c r="F937" s="22" t="s">
        <v>159</v>
      </c>
      <c r="G937" s="31" t="s">
        <v>2</v>
      </c>
      <c r="H937" s="32">
        <v>64.389466723223691</v>
      </c>
      <c r="I937" s="28" t="s">
        <v>168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2A4"/>
  </sheetPr>
  <dimension ref="A1:DB932"/>
  <sheetViews>
    <sheetView zoomScale="85" zoomScaleNormal="85" workbookViewId="0"/>
  </sheetViews>
  <sheetFormatPr baseColWidth="10" defaultRowHeight="15" x14ac:dyDescent="0.25"/>
  <cols>
    <col min="1" max="1" width="4.28515625" style="28" customWidth="1"/>
    <col min="2" max="2" width="14.85546875" style="17" customWidth="1"/>
    <col min="3" max="3" width="38" style="28" customWidth="1"/>
    <col min="4" max="20" width="13.5703125" style="42" customWidth="1"/>
    <col min="21" max="21" width="14.140625" bestFit="1" customWidth="1"/>
    <col min="22" max="27" width="14.140625" customWidth="1"/>
    <col min="28" max="28" width="12.140625" customWidth="1"/>
    <col min="29" max="29" width="29.85546875" customWidth="1"/>
    <col min="30" max="30" width="12.7109375" customWidth="1"/>
    <col min="31" max="31" width="38.28515625" customWidth="1"/>
    <col min="32" max="32" width="15" customWidth="1"/>
    <col min="33" max="33" width="53" customWidth="1"/>
    <col min="34" max="51" width="16.42578125" customWidth="1"/>
    <col min="52" max="104" width="25.7109375" customWidth="1"/>
    <col min="105" max="105" width="10.140625" bestFit="1" customWidth="1"/>
    <col min="106" max="106" width="16" bestFit="1" customWidth="1"/>
  </cols>
  <sheetData>
    <row r="1" spans="1:106" x14ac:dyDescent="0.25">
      <c r="A1" s="26"/>
      <c r="B1" s="23"/>
      <c r="C1" s="26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5"/>
      <c r="DB1" s="36"/>
    </row>
    <row r="2" spans="1:106" x14ac:dyDescent="0.25">
      <c r="B2" s="99" t="s">
        <v>204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5"/>
      <c r="DB2" s="36"/>
    </row>
    <row r="3" spans="1:106" x14ac:dyDescent="0.25">
      <c r="A3" s="26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5"/>
      <c r="DB3" s="36"/>
    </row>
    <row r="4" spans="1:106" ht="38.25" x14ac:dyDescent="0.25">
      <c r="A4" s="26"/>
      <c r="D4" s="43" t="s">
        <v>3</v>
      </c>
      <c r="E4" s="43" t="s">
        <v>4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3" t="s">
        <v>13</v>
      </c>
      <c r="O4" s="43" t="s">
        <v>14</v>
      </c>
      <c r="P4" s="43" t="s">
        <v>15</v>
      </c>
      <c r="Q4" s="43" t="s">
        <v>16</v>
      </c>
      <c r="R4" s="43" t="s">
        <v>17</v>
      </c>
      <c r="S4" s="43" t="s">
        <v>18</v>
      </c>
      <c r="T4" s="43" t="s">
        <v>19</v>
      </c>
      <c r="U4" s="40"/>
      <c r="V4" s="40"/>
      <c r="W4" s="40"/>
      <c r="X4" s="40"/>
      <c r="Y4" s="40"/>
      <c r="Z4" s="40"/>
      <c r="AA4" s="40"/>
      <c r="AB4" s="25" t="s">
        <v>21</v>
      </c>
      <c r="AC4" s="18" t="s">
        <v>22</v>
      </c>
      <c r="AD4" s="25" t="s">
        <v>29</v>
      </c>
      <c r="AE4" s="18" t="s">
        <v>30</v>
      </c>
      <c r="AF4" s="25" t="s">
        <v>60</v>
      </c>
      <c r="AG4" s="18" t="s">
        <v>166</v>
      </c>
      <c r="AH4" s="25" t="s">
        <v>3</v>
      </c>
      <c r="AI4" s="25" t="s">
        <v>4</v>
      </c>
      <c r="AJ4" s="25" t="s">
        <v>5</v>
      </c>
      <c r="AK4" s="25" t="s">
        <v>6</v>
      </c>
      <c r="AL4" s="25" t="s">
        <v>7</v>
      </c>
      <c r="AM4" s="25" t="s">
        <v>8</v>
      </c>
      <c r="AN4" s="25" t="s">
        <v>9</v>
      </c>
      <c r="AO4" s="25" t="s">
        <v>10</v>
      </c>
      <c r="AP4" s="25" t="s">
        <v>11</v>
      </c>
      <c r="AQ4" s="25" t="s">
        <v>12</v>
      </c>
      <c r="AR4" s="25" t="s">
        <v>13</v>
      </c>
      <c r="AS4" s="25" t="s">
        <v>14</v>
      </c>
      <c r="AT4" s="25" t="s">
        <v>15</v>
      </c>
      <c r="AU4" s="25" t="s">
        <v>16</v>
      </c>
      <c r="AV4" s="25" t="s">
        <v>17</v>
      </c>
      <c r="AW4" s="25" t="s">
        <v>18</v>
      </c>
      <c r="AX4" s="25" t="s">
        <v>19</v>
      </c>
      <c r="AY4" s="25" t="s">
        <v>2</v>
      </c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5"/>
      <c r="DB4" s="36"/>
    </row>
    <row r="5" spans="1:106" x14ac:dyDescent="0.25">
      <c r="A5" s="26"/>
      <c r="AB5" s="26">
        <v>1</v>
      </c>
      <c r="AC5" s="23" t="s">
        <v>23</v>
      </c>
      <c r="AD5" s="26" t="s">
        <v>31</v>
      </c>
      <c r="AE5" s="23" t="s">
        <v>45</v>
      </c>
      <c r="AF5" s="29" t="s">
        <v>61</v>
      </c>
      <c r="AG5" s="20" t="s">
        <v>77</v>
      </c>
      <c r="AH5" s="34">
        <f>+IFERROR(AVERAGEIFS(BBDD_TALENTO!$H$2:$H$937,BBDD_TALENTO!$G$2:$G$937,AH$4,BBDD_TALENTO!$F$2:$F$937,'Resumen CC.AA.'!$AG5),"")</f>
        <v>11.791254448412905</v>
      </c>
      <c r="AI5" s="34">
        <f>+IFERROR(AVERAGEIFS(BBDD_TALENTO!$H$2:$H$937,BBDD_TALENTO!$G$2:$G$937,AI$4,BBDD_TALENTO!$F$2:$F$937,'Resumen CC.AA.'!$AG5),"")</f>
        <v>67.738313300371999</v>
      </c>
      <c r="AJ5" s="34">
        <f>+IFERROR(AVERAGEIFS(BBDD_TALENTO!$H$2:$H$937,BBDD_TALENTO!$G$2:$G$937,AJ$4,BBDD_TALENTO!$F$2:$F$937,'Resumen CC.AA.'!$AG5),"")</f>
        <v>76.204756680473082</v>
      </c>
      <c r="AK5" s="34">
        <f>+IFERROR(AVERAGEIFS(BBDD_TALENTO!$H$2:$H$937,BBDD_TALENTO!$G$2:$G$937,AK$4,BBDD_TALENTO!$F$2:$F$937,'Resumen CC.AA.'!$AG5),"")</f>
        <v>21.843311686672788</v>
      </c>
      <c r="AL5" s="34">
        <f>+IFERROR(AVERAGEIFS(BBDD_TALENTO!$H$2:$H$937,BBDD_TALENTO!$G$2:$G$937,AL$4,BBDD_TALENTO!$F$2:$F$937,'Resumen CC.AA.'!$AG5),"")</f>
        <v>0</v>
      </c>
      <c r="AM5" s="34">
        <f>+IFERROR(AVERAGEIFS(BBDD_TALENTO!$H$2:$H$937,BBDD_TALENTO!$G$2:$G$937,AM$4,BBDD_TALENTO!$F$2:$F$937,'Resumen CC.AA.'!$AG5),"")</f>
        <v>81.994231495219879</v>
      </c>
      <c r="AN5" s="34">
        <f>+IFERROR(AVERAGEIFS(BBDD_TALENTO!$H$2:$H$937,BBDD_TALENTO!$G$2:$G$937,AN$4,BBDD_TALENTO!$F$2:$F$937,'Resumen CC.AA.'!$AG5),"")</f>
        <v>63.728955455994885</v>
      </c>
      <c r="AO5" s="34">
        <f>+IFERROR(AVERAGEIFS(BBDD_TALENTO!$H$2:$H$937,BBDD_TALENTO!$G$2:$G$937,AO$4,BBDD_TALENTO!$F$2:$F$937,'Resumen CC.AA.'!$AG5),"")</f>
        <v>38.994813071339472</v>
      </c>
      <c r="AP5" s="34">
        <f>+IFERROR(AVERAGEIFS(BBDD_TALENTO!$H$2:$H$937,BBDD_TALENTO!$G$2:$G$937,AP$4,BBDD_TALENTO!$F$2:$F$937,'Resumen CC.AA.'!$AG5),"")</f>
        <v>36.682524416262453</v>
      </c>
      <c r="AQ5" s="34">
        <f>+IFERROR(AVERAGEIFS(BBDD_TALENTO!$H$2:$H$937,BBDD_TALENTO!$G$2:$G$937,AQ$4,BBDD_TALENTO!$F$2:$F$937,'Resumen CC.AA.'!$AG5),"")</f>
        <v>43.587170097858383</v>
      </c>
      <c r="AR5" s="34">
        <f>+IFERROR(AVERAGEIFS(BBDD_TALENTO!$H$2:$H$937,BBDD_TALENTO!$G$2:$G$937,AR$4,BBDD_TALENTO!$F$2:$F$937,'Resumen CC.AA.'!$AG5),"")</f>
        <v>66.194478409993479</v>
      </c>
      <c r="AS5" s="34">
        <f>+IFERROR(AVERAGEIFS(BBDD_TALENTO!$H$2:$H$937,BBDD_TALENTO!$G$2:$G$937,AS$4,BBDD_TALENTO!$F$2:$F$937,'Resumen CC.AA.'!$AG5),"")</f>
        <v>35.178669527827857</v>
      </c>
      <c r="AT5" s="34">
        <f>+IFERROR(AVERAGEIFS(BBDD_TALENTO!$H$2:$H$937,BBDD_TALENTO!$G$2:$G$937,AT$4,BBDD_TALENTO!$F$2:$F$937,'Resumen CC.AA.'!$AG5),"")</f>
        <v>74.235023340910473</v>
      </c>
      <c r="AU5" s="34">
        <f>+IFERROR(AVERAGEIFS(BBDD_TALENTO!$H$2:$H$937,BBDD_TALENTO!$G$2:$G$937,AU$4,BBDD_TALENTO!$F$2:$F$937,'Resumen CC.AA.'!$AG5),"")</f>
        <v>63.319113448155697</v>
      </c>
      <c r="AV5" s="34">
        <f>+IFERROR(AVERAGEIFS(BBDD_TALENTO!$H$2:$H$937,BBDD_TALENTO!$G$2:$G$937,AV$4,BBDD_TALENTO!$F$2:$F$937,'Resumen CC.AA.'!$AG5),"")</f>
        <v>87.69657729296992</v>
      </c>
      <c r="AW5" s="34">
        <f>+IFERROR(AVERAGEIFS(BBDD_TALENTO!$H$2:$H$937,BBDD_TALENTO!$G$2:$G$937,AW$4,BBDD_TALENTO!$F$2:$F$937,'Resumen CC.AA.'!$AG5),"")</f>
        <v>100</v>
      </c>
      <c r="AX5" s="34">
        <f>+IFERROR(AVERAGEIFS(BBDD_TALENTO!$H$2:$H$937,BBDD_TALENTO!$G$2:$G$937,AX$4,BBDD_TALENTO!$F$2:$F$937,'Resumen CC.AA.'!$AG5),"")</f>
        <v>96.408592934843611</v>
      </c>
      <c r="AY5" s="34">
        <f>+IFERROR(AVERAGEIFS(BBDD_TALENTO!$H$2:$H$937,BBDD_TALENTO!$G$2:$G$937,AY$4,BBDD_TALENTO!$F$2:$F$937,'Resumen CC.AA.'!$AG5),"")</f>
        <v>56.79986974160628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5"/>
      <c r="DB5" s="36"/>
    </row>
    <row r="6" spans="1:106" x14ac:dyDescent="0.25">
      <c r="B6" s="38" t="s">
        <v>182</v>
      </c>
      <c r="C6" s="37" t="s">
        <v>183</v>
      </c>
      <c r="D6" s="44">
        <f>+AVERAGE(D7:D9)</f>
        <v>33.193613172974075</v>
      </c>
      <c r="E6" s="44">
        <f t="shared" ref="E6:T6" si="0">+AVERAGE(E7:E9)</f>
        <v>46.388679330619077</v>
      </c>
      <c r="F6" s="44">
        <f t="shared" si="0"/>
        <v>51.506604696492104</v>
      </c>
      <c r="G6" s="44">
        <f t="shared" si="0"/>
        <v>32.084478581840756</v>
      </c>
      <c r="H6" s="44">
        <f t="shared" si="0"/>
        <v>25.375716084507246</v>
      </c>
      <c r="I6" s="44">
        <f t="shared" si="0"/>
        <v>54.136340962569768</v>
      </c>
      <c r="J6" s="44">
        <f t="shared" si="0"/>
        <v>39.535951068620875</v>
      </c>
      <c r="K6" s="44">
        <f t="shared" si="0"/>
        <v>31.499687847269556</v>
      </c>
      <c r="L6" s="44">
        <f t="shared" si="0"/>
        <v>58.139524710993975</v>
      </c>
      <c r="M6" s="44">
        <f t="shared" si="0"/>
        <v>38.362187186283094</v>
      </c>
      <c r="N6" s="44">
        <f t="shared" si="0"/>
        <v>61.620751593517923</v>
      </c>
      <c r="O6" s="44">
        <f t="shared" si="0"/>
        <v>26.981059547839781</v>
      </c>
      <c r="P6" s="44">
        <f t="shared" si="0"/>
        <v>64.241792420139731</v>
      </c>
      <c r="Q6" s="44">
        <f t="shared" si="0"/>
        <v>41.740252127168667</v>
      </c>
      <c r="R6" s="44">
        <f t="shared" si="0"/>
        <v>52.117361519776274</v>
      </c>
      <c r="S6" s="44">
        <f t="shared" si="0"/>
        <v>69.405597231175349</v>
      </c>
      <c r="T6" s="44">
        <f t="shared" si="0"/>
        <v>52.064580816622907</v>
      </c>
      <c r="U6" s="39"/>
      <c r="V6" s="39"/>
      <c r="W6" s="39"/>
      <c r="X6" s="39"/>
      <c r="Y6" s="39"/>
      <c r="Z6" s="39"/>
      <c r="AB6" s="26">
        <v>1</v>
      </c>
      <c r="AC6" s="23" t="s">
        <v>23</v>
      </c>
      <c r="AD6" s="26" t="s">
        <v>31</v>
      </c>
      <c r="AE6" s="23" t="s">
        <v>45</v>
      </c>
      <c r="AF6" s="29" t="s">
        <v>62</v>
      </c>
      <c r="AG6" s="20" t="s">
        <v>78</v>
      </c>
      <c r="AH6" s="34">
        <f>+IFERROR(AVERAGEIFS(BBDD_TALENTO!$H$2:$H$937,BBDD_TALENTO!$G$2:$G$937,AH$4,BBDD_TALENTO!$F$2:$F$937,'Resumen CC.AA.'!$AG6),"")</f>
        <v>48.787396221045995</v>
      </c>
      <c r="AI6" s="34">
        <f>+IFERROR(AVERAGEIFS(BBDD_TALENTO!$H$2:$H$937,BBDD_TALENTO!$G$2:$G$937,AI$4,BBDD_TALENTO!$F$2:$F$937,'Resumen CC.AA.'!$AG6),"")</f>
        <v>78.068390743326674</v>
      </c>
      <c r="AJ6" s="34">
        <f>+IFERROR(AVERAGEIFS(BBDD_TALENTO!$H$2:$H$937,BBDD_TALENTO!$G$2:$G$937,AJ$4,BBDD_TALENTO!$F$2:$F$937,'Resumen CC.AA.'!$AG6),"")</f>
        <v>90.785652242763277</v>
      </c>
      <c r="AK6" s="34">
        <f>+IFERROR(AVERAGEIFS(BBDD_TALENTO!$H$2:$H$937,BBDD_TALENTO!$G$2:$G$937,AK$4,BBDD_TALENTO!$F$2:$F$937,'Resumen CC.AA.'!$AG6),"")</f>
        <v>31.607162861781411</v>
      </c>
      <c r="AL6" s="34">
        <f>+IFERROR(AVERAGEIFS(BBDD_TALENTO!$H$2:$H$937,BBDD_TALENTO!$G$2:$G$937,AL$4,BBDD_TALENTO!$F$2:$F$937,'Resumen CC.AA.'!$AG6),"")</f>
        <v>61.453683136628023</v>
      </c>
      <c r="AM6" s="34">
        <f>+IFERROR(AVERAGEIFS(BBDD_TALENTO!$H$2:$H$937,BBDD_TALENTO!$G$2:$G$937,AM$4,BBDD_TALENTO!$F$2:$F$937,'Resumen CC.AA.'!$AG6),"")</f>
        <v>72.29774437330147</v>
      </c>
      <c r="AN6" s="34">
        <f>+IFERROR(AVERAGEIFS(BBDD_TALENTO!$H$2:$H$937,BBDD_TALENTO!$G$2:$G$937,AN$4,BBDD_TALENTO!$F$2:$F$937,'Resumen CC.AA.'!$AG6),"")</f>
        <v>75.537582732577235</v>
      </c>
      <c r="AO6" s="34">
        <f>+IFERROR(AVERAGEIFS(BBDD_TALENTO!$H$2:$H$937,BBDD_TALENTO!$G$2:$G$937,AO$4,BBDD_TALENTO!$F$2:$F$937,'Resumen CC.AA.'!$AG6),"")</f>
        <v>84.435389751259322</v>
      </c>
      <c r="AP6" s="34">
        <f>+IFERROR(AVERAGEIFS(BBDD_TALENTO!$H$2:$H$937,BBDD_TALENTO!$G$2:$G$937,AP$4,BBDD_TALENTO!$F$2:$F$937,'Resumen CC.AA.'!$AG6),"")</f>
        <v>35.70100635545311</v>
      </c>
      <c r="AQ6" s="34">
        <f>+IFERROR(AVERAGEIFS(BBDD_TALENTO!$H$2:$H$937,BBDD_TALENTO!$G$2:$G$937,AQ$4,BBDD_TALENTO!$F$2:$F$937,'Resumen CC.AA.'!$AG6),"")</f>
        <v>46.299585168005009</v>
      </c>
      <c r="AR6" s="34">
        <f>+IFERROR(AVERAGEIFS(BBDD_TALENTO!$H$2:$H$937,BBDD_TALENTO!$G$2:$G$937,AR$4,BBDD_TALENTO!$F$2:$F$937,'Resumen CC.AA.'!$AG6),"")</f>
        <v>100</v>
      </c>
      <c r="AS6" s="34">
        <f>+IFERROR(AVERAGEIFS(BBDD_TALENTO!$H$2:$H$937,BBDD_TALENTO!$G$2:$G$937,AS$4,BBDD_TALENTO!$F$2:$F$937,'Resumen CC.AA.'!$AG6),"")</f>
        <v>51.441579763286036</v>
      </c>
      <c r="AT6" s="34">
        <f>+IFERROR(AVERAGEIFS(BBDD_TALENTO!$H$2:$H$937,BBDD_TALENTO!$G$2:$G$937,AT$4,BBDD_TALENTO!$F$2:$F$937,'Resumen CC.AA.'!$AG6),"")</f>
        <v>26.83786988221631</v>
      </c>
      <c r="AU6" s="34">
        <f>+IFERROR(AVERAGEIFS(BBDD_TALENTO!$H$2:$H$937,BBDD_TALENTO!$G$2:$G$937,AU$4,BBDD_TALENTO!$F$2:$F$937,'Resumen CC.AA.'!$AG6),"")</f>
        <v>61.606235561009207</v>
      </c>
      <c r="AV6" s="34">
        <f>+IFERROR(AVERAGEIFS(BBDD_TALENTO!$H$2:$H$937,BBDD_TALENTO!$G$2:$G$937,AV$4,BBDD_TALENTO!$F$2:$F$937,'Resumen CC.AA.'!$AG6),"")</f>
        <v>0</v>
      </c>
      <c r="AW6" s="34">
        <f>+IFERROR(AVERAGEIFS(BBDD_TALENTO!$H$2:$H$937,BBDD_TALENTO!$G$2:$G$937,AW$4,BBDD_TALENTO!$F$2:$F$937,'Resumen CC.AA.'!$AG6),"")</f>
        <v>19.227711966930354</v>
      </c>
      <c r="AX6" s="34">
        <f>+IFERROR(AVERAGEIFS(BBDD_TALENTO!$H$2:$H$937,BBDD_TALENTO!$G$2:$G$937,AX$4,BBDD_TALENTO!$F$2:$F$937,'Resumen CC.AA.'!$AG6),"")</f>
        <v>74.504721470435385</v>
      </c>
      <c r="AY6" s="34">
        <f>+IFERROR(AVERAGEIFS(BBDD_TALENTO!$H$2:$H$937,BBDD_TALENTO!$G$2:$G$937,AY$4,BBDD_TALENTO!$F$2:$F$937,'Resumen CC.AA.'!$AG6),"")</f>
        <v>47.495866863766288</v>
      </c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5"/>
      <c r="DB6" s="36"/>
    </row>
    <row r="7" spans="1:106" x14ac:dyDescent="0.25">
      <c r="A7" s="26"/>
      <c r="B7" s="26" t="s">
        <v>31</v>
      </c>
      <c r="C7" s="23" t="s">
        <v>45</v>
      </c>
      <c r="D7" s="45">
        <f t="shared" ref="D7:M9" si="1">+AVERAGEIFS(AH$5:AH$56,$AE$5:$AE$56,$C7)</f>
        <v>21.655792133145116</v>
      </c>
      <c r="E7" s="45">
        <f t="shared" si="1"/>
        <v>67.104098070776473</v>
      </c>
      <c r="F7" s="45">
        <f t="shared" si="1"/>
        <v>71.270225914143808</v>
      </c>
      <c r="G7" s="45">
        <f t="shared" si="1"/>
        <v>18.9637334807103</v>
      </c>
      <c r="H7" s="45">
        <f t="shared" si="1"/>
        <v>20.484561045542673</v>
      </c>
      <c r="I7" s="45">
        <f t="shared" si="1"/>
        <v>71.934894366789877</v>
      </c>
      <c r="J7" s="45">
        <f t="shared" si="1"/>
        <v>53.494078884237666</v>
      </c>
      <c r="K7" s="45">
        <f t="shared" si="1"/>
        <v>49.29926241667598</v>
      </c>
      <c r="L7" s="45">
        <f t="shared" si="1"/>
        <v>32.228943435381417</v>
      </c>
      <c r="M7" s="45">
        <f t="shared" si="1"/>
        <v>33.017437577806845</v>
      </c>
      <c r="N7" s="45">
        <f t="shared" ref="N7:T9" si="2">+AVERAGEIFS(AR$5:AR$56,$AE$5:$AE$56,$C7)</f>
        <v>71.698871631042493</v>
      </c>
      <c r="O7" s="45">
        <f t="shared" si="2"/>
        <v>29.704016554185856</v>
      </c>
      <c r="P7" s="45">
        <f t="shared" si="2"/>
        <v>36.71844461264606</v>
      </c>
      <c r="Q7" s="45">
        <f t="shared" si="2"/>
        <v>48.745772936788846</v>
      </c>
      <c r="R7" s="45">
        <f t="shared" si="2"/>
        <v>61.528286556034878</v>
      </c>
      <c r="S7" s="45">
        <f t="shared" si="2"/>
        <v>73.075903988976791</v>
      </c>
      <c r="T7" s="45">
        <f t="shared" si="2"/>
        <v>72.643860857856865</v>
      </c>
      <c r="U7" s="33"/>
      <c r="V7" s="33"/>
      <c r="W7" s="33"/>
      <c r="X7" s="33"/>
      <c r="Y7" s="33"/>
      <c r="Z7" s="33"/>
      <c r="AB7" s="26">
        <v>1</v>
      </c>
      <c r="AC7" s="23" t="s">
        <v>23</v>
      </c>
      <c r="AD7" s="26" t="s">
        <v>31</v>
      </c>
      <c r="AE7" s="23" t="s">
        <v>45</v>
      </c>
      <c r="AF7" s="29" t="s">
        <v>64</v>
      </c>
      <c r="AG7" s="20" t="s">
        <v>79</v>
      </c>
      <c r="AH7" s="34">
        <f>+IFERROR(AVERAGEIFS(BBDD_TALENTO!$H$2:$H$937,BBDD_TALENTO!$G$2:$G$937,AH$4,BBDD_TALENTO!$F$2:$F$937,'Resumen CC.AA.'!$AG7),"")</f>
        <v>4.388725729976457</v>
      </c>
      <c r="AI7" s="34">
        <f>+IFERROR(AVERAGEIFS(BBDD_TALENTO!$H$2:$H$937,BBDD_TALENTO!$G$2:$G$937,AI$4,BBDD_TALENTO!$F$2:$F$937,'Resumen CC.AA.'!$AG7),"")</f>
        <v>55.505590168630739</v>
      </c>
      <c r="AJ7" s="34">
        <f>+IFERROR(AVERAGEIFS(BBDD_TALENTO!$H$2:$H$937,BBDD_TALENTO!$G$2:$G$937,AJ$4,BBDD_TALENTO!$F$2:$F$937,'Resumen CC.AA.'!$AG7),"")</f>
        <v>46.820268819195036</v>
      </c>
      <c r="AK7" s="34">
        <f>+IFERROR(AVERAGEIFS(BBDD_TALENTO!$H$2:$H$937,BBDD_TALENTO!$G$2:$G$937,AK$4,BBDD_TALENTO!$F$2:$F$937,'Resumen CC.AA.'!$AG7),"")</f>
        <v>3.4407258936766971</v>
      </c>
      <c r="AL7" s="34">
        <f>+IFERROR(AVERAGEIFS(BBDD_TALENTO!$H$2:$H$937,BBDD_TALENTO!$G$2:$G$937,AL$4,BBDD_TALENTO!$F$2:$F$937,'Resumen CC.AA.'!$AG7),"")</f>
        <v>0</v>
      </c>
      <c r="AM7" s="34">
        <f>+IFERROR(AVERAGEIFS(BBDD_TALENTO!$H$2:$H$937,BBDD_TALENTO!$G$2:$G$937,AM$4,BBDD_TALENTO!$F$2:$F$937,'Resumen CC.AA.'!$AG7),"")</f>
        <v>61.512707231848282</v>
      </c>
      <c r="AN7" s="34">
        <f>+IFERROR(AVERAGEIFS(BBDD_TALENTO!$H$2:$H$937,BBDD_TALENTO!$G$2:$G$937,AN$4,BBDD_TALENTO!$F$2:$F$937,'Resumen CC.AA.'!$AG7),"")</f>
        <v>21.215698464140882</v>
      </c>
      <c r="AO7" s="34">
        <f>+IFERROR(AVERAGEIFS(BBDD_TALENTO!$H$2:$H$937,BBDD_TALENTO!$G$2:$G$937,AO$4,BBDD_TALENTO!$F$2:$F$937,'Resumen CC.AA.'!$AG7),"")</f>
        <v>24.467584427429145</v>
      </c>
      <c r="AP7" s="34">
        <f>+IFERROR(AVERAGEIFS(BBDD_TALENTO!$H$2:$H$937,BBDD_TALENTO!$G$2:$G$937,AP$4,BBDD_TALENTO!$F$2:$F$937,'Resumen CC.AA.'!$AG7),"")</f>
        <v>24.303299534428685</v>
      </c>
      <c r="AQ7" s="34">
        <f>+IFERROR(AVERAGEIFS(BBDD_TALENTO!$H$2:$H$937,BBDD_TALENTO!$G$2:$G$937,AQ$4,BBDD_TALENTO!$F$2:$F$937,'Resumen CC.AA.'!$AG7),"")</f>
        <v>9.1655574675571305</v>
      </c>
      <c r="AR7" s="34">
        <f>+IFERROR(AVERAGEIFS(BBDD_TALENTO!$H$2:$H$937,BBDD_TALENTO!$G$2:$G$937,AR$4,BBDD_TALENTO!$F$2:$F$937,'Resumen CC.AA.'!$AG7),"")</f>
        <v>48.902136483134008</v>
      </c>
      <c r="AS7" s="34">
        <f>+IFERROR(AVERAGEIFS(BBDD_TALENTO!$H$2:$H$937,BBDD_TALENTO!$G$2:$G$937,AS$4,BBDD_TALENTO!$F$2:$F$937,'Resumen CC.AA.'!$AG7),"")</f>
        <v>2.4918003714436776</v>
      </c>
      <c r="AT7" s="34">
        <f>+IFERROR(AVERAGEIFS(BBDD_TALENTO!$H$2:$H$937,BBDD_TALENTO!$G$2:$G$937,AT$4,BBDD_TALENTO!$F$2:$F$937,'Resumen CC.AA.'!$AG7),"")</f>
        <v>9.0824406148113841</v>
      </c>
      <c r="AU7" s="34">
        <f>+IFERROR(AVERAGEIFS(BBDD_TALENTO!$H$2:$H$937,BBDD_TALENTO!$G$2:$G$937,AU$4,BBDD_TALENTO!$F$2:$F$937,'Resumen CC.AA.'!$AG7),"")</f>
        <v>21.311969801201634</v>
      </c>
      <c r="AV7" s="34">
        <f>+IFERROR(AVERAGEIFS(BBDD_TALENTO!$H$2:$H$937,BBDD_TALENTO!$G$2:$G$937,AV$4,BBDD_TALENTO!$F$2:$F$937,'Resumen CC.AA.'!$AG7),"")</f>
        <v>96.888282375134722</v>
      </c>
      <c r="AW7" s="34">
        <f>+IFERROR(AVERAGEIFS(BBDD_TALENTO!$H$2:$H$937,BBDD_TALENTO!$G$2:$G$937,AW$4,BBDD_TALENTO!$F$2:$F$937,'Resumen CC.AA.'!$AG7),"")</f>
        <v>100</v>
      </c>
      <c r="AX7" s="34">
        <f>+IFERROR(AVERAGEIFS(BBDD_TALENTO!$H$2:$H$937,BBDD_TALENTO!$G$2:$G$937,AX$4,BBDD_TALENTO!$F$2:$F$937,'Resumen CC.AA.'!$AG7),"")</f>
        <v>47.018268168291641</v>
      </c>
      <c r="AY7" s="34">
        <f>+IFERROR(AVERAGEIFS(BBDD_TALENTO!$H$2:$H$937,BBDD_TALENTO!$G$2:$G$937,AY$4,BBDD_TALENTO!$F$2:$F$937,'Resumen CC.AA.'!$AG7),"")</f>
        <v>33.912650326523547</v>
      </c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5"/>
      <c r="DB7" s="36"/>
    </row>
    <row r="8" spans="1:106" x14ac:dyDescent="0.25">
      <c r="A8" s="26"/>
      <c r="B8" s="26" t="s">
        <v>32</v>
      </c>
      <c r="C8" s="23" t="s">
        <v>46</v>
      </c>
      <c r="D8" s="45">
        <f t="shared" si="1"/>
        <v>47.451749157128745</v>
      </c>
      <c r="E8" s="45">
        <f t="shared" si="1"/>
        <v>41.975527516119506</v>
      </c>
      <c r="F8" s="45">
        <f t="shared" si="1"/>
        <v>30.402237395942983</v>
      </c>
      <c r="G8" s="45">
        <f t="shared" si="1"/>
        <v>38.505202034772573</v>
      </c>
      <c r="H8" s="45">
        <f t="shared" si="1"/>
        <v>40.812809146982488</v>
      </c>
      <c r="I8" s="45">
        <f t="shared" si="1"/>
        <v>39.069794214262096</v>
      </c>
      <c r="J8" s="45">
        <f t="shared" si="1"/>
        <v>46.41150569860622</v>
      </c>
      <c r="K8" s="45">
        <f t="shared" si="1"/>
        <v>34.75034728821592</v>
      </c>
      <c r="L8" s="45">
        <f t="shared" si="1"/>
        <v>81.596689631137906</v>
      </c>
      <c r="M8" s="45">
        <f t="shared" si="1"/>
        <v>60.186441717279919</v>
      </c>
      <c r="N8" s="45">
        <f t="shared" si="2"/>
        <v>56.016533574721052</v>
      </c>
      <c r="O8" s="45">
        <f t="shared" si="2"/>
        <v>21.559316290187489</v>
      </c>
      <c r="P8" s="45">
        <f t="shared" si="2"/>
        <v>84.943642461406071</v>
      </c>
      <c r="Q8" s="45">
        <f t="shared" si="2"/>
        <v>31.204463338112795</v>
      </c>
      <c r="R8" s="45">
        <f t="shared" si="2"/>
        <v>64.70487907195276</v>
      </c>
      <c r="S8" s="45">
        <f t="shared" si="2"/>
        <v>63.01494122122061</v>
      </c>
      <c r="T8" s="45">
        <f t="shared" si="2"/>
        <v>53.307287696334903</v>
      </c>
      <c r="U8" s="33"/>
      <c r="V8" s="33"/>
      <c r="W8" s="33"/>
      <c r="X8" s="33"/>
      <c r="Y8" s="33"/>
      <c r="Z8" s="33"/>
      <c r="AB8" s="26">
        <v>1</v>
      </c>
      <c r="AC8" s="23" t="s">
        <v>23</v>
      </c>
      <c r="AD8" s="26" t="s">
        <v>32</v>
      </c>
      <c r="AE8" s="23" t="s">
        <v>46</v>
      </c>
      <c r="AF8" s="29" t="s">
        <v>63</v>
      </c>
      <c r="AG8" s="20" t="s">
        <v>80</v>
      </c>
      <c r="AH8" s="34">
        <f>+IFERROR(AVERAGEIFS(BBDD_TALENTO!$H$2:$H$937,BBDD_TALENTO!$G$2:$G$937,AH$4,BBDD_TALENTO!$F$2:$F$937,'Resumen CC.AA.'!$AG8),"")</f>
        <v>61.764705882352864</v>
      </c>
      <c r="AI8" s="34">
        <f>+IFERROR(AVERAGEIFS(BBDD_TALENTO!$H$2:$H$937,BBDD_TALENTO!$G$2:$G$937,AI$4,BBDD_TALENTO!$F$2:$F$937,'Resumen CC.AA.'!$AG8),"")</f>
        <v>39.481555333998081</v>
      </c>
      <c r="AJ8" s="34">
        <f>+IFERROR(AVERAGEIFS(BBDD_TALENTO!$H$2:$H$937,BBDD_TALENTO!$G$2:$G$937,AJ$4,BBDD_TALENTO!$F$2:$F$937,'Resumen CC.AA.'!$AG8),"")</f>
        <v>81.804586241276141</v>
      </c>
      <c r="AK8" s="34">
        <f>+IFERROR(AVERAGEIFS(BBDD_TALENTO!$H$2:$H$937,BBDD_TALENTO!$G$2:$G$937,AK$4,BBDD_TALENTO!$F$2:$F$937,'Resumen CC.AA.'!$AG8),"")</f>
        <v>58.175473579262281</v>
      </c>
      <c r="AL8" s="34">
        <f>+IFERROR(AVERAGEIFS(BBDD_TALENTO!$H$2:$H$937,BBDD_TALENTO!$G$2:$G$937,AL$4,BBDD_TALENTO!$F$2:$F$937,'Resumen CC.AA.'!$AG8),"")</f>
        <v>68.270189431704836</v>
      </c>
      <c r="AM8" s="34">
        <f>+IFERROR(AVERAGEIFS(BBDD_TALENTO!$H$2:$H$937,BBDD_TALENTO!$G$2:$G$937,AM$4,BBDD_TALENTO!$F$2:$F$937,'Resumen CC.AA.'!$AG8),"")</f>
        <v>69.067796610169424</v>
      </c>
      <c r="AN8" s="34">
        <f>+IFERROR(AVERAGEIFS(BBDD_TALENTO!$H$2:$H$937,BBDD_TALENTO!$G$2:$G$937,AN$4,BBDD_TALENTO!$F$2:$F$937,'Resumen CC.AA.'!$AG8),"")</f>
        <v>68.668993020937208</v>
      </c>
      <c r="AO8" s="34">
        <f>+IFERROR(AVERAGEIFS(BBDD_TALENTO!$H$2:$H$937,BBDD_TALENTO!$G$2:$G$937,AO$4,BBDD_TALENTO!$F$2:$F$937,'Resumen CC.AA.'!$AG8),"")</f>
        <v>71.809571286141718</v>
      </c>
      <c r="AP8" s="34">
        <f>+IFERROR(AVERAGEIFS(BBDD_TALENTO!$H$2:$H$937,BBDD_TALENTO!$G$2:$G$937,AP$4,BBDD_TALENTO!$F$2:$F$937,'Resumen CC.AA.'!$AG8),"")</f>
        <v>85.917248255234213</v>
      </c>
      <c r="AQ8" s="34">
        <f>+IFERROR(AVERAGEIFS(BBDD_TALENTO!$H$2:$H$937,BBDD_TALENTO!$G$2:$G$937,AQ$4,BBDD_TALENTO!$F$2:$F$937,'Resumen CC.AA.'!$AG8),"")</f>
        <v>89.955134596211295</v>
      </c>
      <c r="AR8" s="34">
        <f>+IFERROR(AVERAGEIFS(BBDD_TALENTO!$H$2:$H$937,BBDD_TALENTO!$G$2:$G$937,AR$4,BBDD_TALENTO!$F$2:$F$937,'Resumen CC.AA.'!$AG8),"")</f>
        <v>88.883349950149466</v>
      </c>
      <c r="AS8" s="34">
        <f>+IFERROR(AVERAGEIFS(BBDD_TALENTO!$H$2:$H$937,BBDD_TALENTO!$G$2:$G$937,AS$4,BBDD_TALENTO!$F$2:$F$937,'Resumen CC.AA.'!$AG8),"")</f>
        <v>0</v>
      </c>
      <c r="AT8" s="34">
        <f>+IFERROR(AVERAGEIFS(BBDD_TALENTO!$H$2:$H$937,BBDD_TALENTO!$G$2:$G$937,AT$4,BBDD_TALENTO!$F$2:$F$937,'Resumen CC.AA.'!$AG8),"")</f>
        <v>96.360917248255291</v>
      </c>
      <c r="AU8" s="34">
        <f>+IFERROR(AVERAGEIFS(BBDD_TALENTO!$H$2:$H$937,BBDD_TALENTO!$G$2:$G$937,AU$4,BBDD_TALENTO!$F$2:$F$937,'Resumen CC.AA.'!$AG8),"")</f>
        <v>43.245264207377922</v>
      </c>
      <c r="AV8" s="34">
        <f>+IFERROR(AVERAGEIFS(BBDD_TALENTO!$H$2:$H$937,BBDD_TALENTO!$G$2:$G$937,AV$4,BBDD_TALENTO!$F$2:$F$937,'Resumen CC.AA.'!$AG8),"")</f>
        <v>95.264207377866455</v>
      </c>
      <c r="AW8" s="34">
        <f>+IFERROR(AVERAGEIFS(BBDD_TALENTO!$H$2:$H$937,BBDD_TALENTO!$G$2:$G$937,AW$4,BBDD_TALENTO!$F$2:$F$937,'Resumen CC.AA.'!$AG8),"")</f>
        <v>76.545363908275249</v>
      </c>
      <c r="AX8" s="34">
        <f>+IFERROR(AVERAGEIFS(BBDD_TALENTO!$H$2:$H$937,BBDD_TALENTO!$G$2:$G$937,AX$4,BBDD_TALENTO!$F$2:$F$937,'Resumen CC.AA.'!$AG8),"")</f>
        <v>100</v>
      </c>
      <c r="AY8" s="34">
        <f>+IFERROR(AVERAGEIFS(BBDD_TALENTO!$H$2:$H$937,BBDD_TALENTO!$G$2:$G$937,AY$4,BBDD_TALENTO!$F$2:$F$937,'Resumen CC.AA.'!$AG8),"")</f>
        <v>70.306726878188911</v>
      </c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5"/>
      <c r="DB8" s="36"/>
    </row>
    <row r="9" spans="1:106" x14ac:dyDescent="0.25">
      <c r="B9" s="26" t="s">
        <v>33</v>
      </c>
      <c r="C9" s="23" t="s">
        <v>58</v>
      </c>
      <c r="D9" s="45">
        <f t="shared" si="1"/>
        <v>30.473298228648357</v>
      </c>
      <c r="E9" s="45">
        <f t="shared" si="1"/>
        <v>30.086412404961241</v>
      </c>
      <c r="F9" s="45">
        <f t="shared" si="1"/>
        <v>52.847350779389529</v>
      </c>
      <c r="G9" s="45">
        <f t="shared" si="1"/>
        <v>38.784500230039392</v>
      </c>
      <c r="H9" s="45">
        <f t="shared" si="1"/>
        <v>14.829778060996581</v>
      </c>
      <c r="I9" s="45">
        <f t="shared" si="1"/>
        <v>51.404334306657347</v>
      </c>
      <c r="J9" s="45">
        <f t="shared" si="1"/>
        <v>18.702268623018735</v>
      </c>
      <c r="K9" s="45">
        <f t="shared" si="1"/>
        <v>10.449453836916765</v>
      </c>
      <c r="L9" s="45">
        <f t="shared" si="1"/>
        <v>60.592941066462608</v>
      </c>
      <c r="M9" s="45">
        <f t="shared" si="1"/>
        <v>21.882682263762522</v>
      </c>
      <c r="N9" s="45">
        <f t="shared" si="2"/>
        <v>57.146849574790231</v>
      </c>
      <c r="O9" s="45">
        <f t="shared" si="2"/>
        <v>29.679845799146005</v>
      </c>
      <c r="P9" s="45">
        <f t="shared" si="2"/>
        <v>71.063290186367041</v>
      </c>
      <c r="Q9" s="45">
        <f t="shared" si="2"/>
        <v>45.270520106604351</v>
      </c>
      <c r="R9" s="45">
        <f t="shared" si="2"/>
        <v>30.118918931341209</v>
      </c>
      <c r="S9" s="45">
        <f t="shared" si="2"/>
        <v>72.125946483328605</v>
      </c>
      <c r="T9" s="45">
        <f t="shared" si="2"/>
        <v>30.242593895676936</v>
      </c>
      <c r="U9" s="33"/>
      <c r="V9" s="33"/>
      <c r="W9" s="33"/>
      <c r="X9" s="33"/>
      <c r="Y9" s="33"/>
      <c r="Z9" s="33"/>
      <c r="AB9" s="26">
        <v>1</v>
      </c>
      <c r="AC9" s="23" t="s">
        <v>23</v>
      </c>
      <c r="AD9" s="26" t="s">
        <v>32</v>
      </c>
      <c r="AE9" s="23" t="s">
        <v>46</v>
      </c>
      <c r="AF9" s="29" t="s">
        <v>65</v>
      </c>
      <c r="AG9" s="20" t="s">
        <v>138</v>
      </c>
      <c r="AH9" s="34">
        <f>+IFERROR(AVERAGEIFS(BBDD_TALENTO!$H$2:$H$937,BBDD_TALENTO!$G$2:$G$937,AH$4,BBDD_TALENTO!$F$2:$F$937,'Resumen CC.AA.'!$AG9),"")</f>
        <v>68.472906403940854</v>
      </c>
      <c r="AI9" s="34">
        <f>+IFERROR(AVERAGEIFS(BBDD_TALENTO!$H$2:$H$937,BBDD_TALENTO!$G$2:$G$937,AI$4,BBDD_TALENTO!$F$2:$F$937,'Resumen CC.AA.'!$AG9),"")</f>
        <v>14.778325123152714</v>
      </c>
      <c r="AJ9" s="34">
        <f>+IFERROR(AVERAGEIFS(BBDD_TALENTO!$H$2:$H$937,BBDD_TALENTO!$G$2:$G$937,AJ$4,BBDD_TALENTO!$F$2:$F$937,'Resumen CC.AA.'!$AG9),"")</f>
        <v>4.6798029556650809</v>
      </c>
      <c r="AK9" s="34">
        <f>+IFERROR(AVERAGEIFS(BBDD_TALENTO!$H$2:$H$937,BBDD_TALENTO!$G$2:$G$937,AK$4,BBDD_TALENTO!$F$2:$F$937,'Resumen CC.AA.'!$AG9),"")</f>
        <v>31.527093596059146</v>
      </c>
      <c r="AL9" s="34">
        <f>+IFERROR(AVERAGEIFS(BBDD_TALENTO!$H$2:$H$937,BBDD_TALENTO!$G$2:$G$937,AL$4,BBDD_TALENTO!$F$2:$F$937,'Resumen CC.AA.'!$AG9),"")</f>
        <v>69.458128078817666</v>
      </c>
      <c r="AM9" s="34">
        <f>+IFERROR(AVERAGEIFS(BBDD_TALENTO!$H$2:$H$937,BBDD_TALENTO!$G$2:$G$937,AM$4,BBDD_TALENTO!$F$2:$F$937,'Resumen CC.AA.'!$AG9),"")</f>
        <v>6.8965517241379057</v>
      </c>
      <c r="AN9" s="34">
        <f>+IFERROR(AVERAGEIFS(BBDD_TALENTO!$H$2:$H$937,BBDD_TALENTO!$G$2:$G$937,AN$4,BBDD_TALENTO!$F$2:$F$937,'Resumen CC.AA.'!$AG9),"")</f>
        <v>21.428571428571434</v>
      </c>
      <c r="AO9" s="34">
        <f>+IFERROR(AVERAGEIFS(BBDD_TALENTO!$H$2:$H$937,BBDD_TALENTO!$G$2:$G$937,AO$4,BBDD_TALENTO!$F$2:$F$937,'Resumen CC.AA.'!$AG9),"")</f>
        <v>60.837438423645231</v>
      </c>
      <c r="AP9" s="34">
        <f>+IFERROR(AVERAGEIFS(BBDD_TALENTO!$H$2:$H$937,BBDD_TALENTO!$G$2:$G$937,AP$4,BBDD_TALENTO!$F$2:$F$937,'Resumen CC.AA.'!$AG9),"")</f>
        <v>100</v>
      </c>
      <c r="AQ9" s="34">
        <f>+IFERROR(AVERAGEIFS(BBDD_TALENTO!$H$2:$H$937,BBDD_TALENTO!$G$2:$G$937,AQ$4,BBDD_TALENTO!$F$2:$F$937,'Resumen CC.AA.'!$AG9),"")</f>
        <v>84.9753694581281</v>
      </c>
      <c r="AR9" s="34">
        <f>+IFERROR(AVERAGEIFS(BBDD_TALENTO!$H$2:$H$937,BBDD_TALENTO!$G$2:$G$937,AR$4,BBDD_TALENTO!$F$2:$F$937,'Resumen CC.AA.'!$AG9),"")</f>
        <v>73.891625615763488</v>
      </c>
      <c r="AS9" s="34">
        <f>+IFERROR(AVERAGEIFS(BBDD_TALENTO!$H$2:$H$937,BBDD_TALENTO!$G$2:$G$937,AS$4,BBDD_TALENTO!$F$2:$F$937,'Resumen CC.AA.'!$AG9),"")</f>
        <v>0</v>
      </c>
      <c r="AT9" s="34">
        <f>+IFERROR(AVERAGEIFS(BBDD_TALENTO!$H$2:$H$937,BBDD_TALENTO!$G$2:$G$937,AT$4,BBDD_TALENTO!$F$2:$F$937,'Resumen CC.AA.'!$AG9),"")</f>
        <v>58.374384236453217</v>
      </c>
      <c r="AU9" s="34">
        <f>+IFERROR(AVERAGEIFS(BBDD_TALENTO!$H$2:$H$937,BBDD_TALENTO!$G$2:$G$937,AU$4,BBDD_TALENTO!$F$2:$F$937,'Resumen CC.AA.'!$AG9),"")</f>
        <v>33.49753694581279</v>
      </c>
      <c r="AV9" s="34">
        <f>+IFERROR(AVERAGEIFS(BBDD_TALENTO!$H$2:$H$937,BBDD_TALENTO!$G$2:$G$937,AV$4,BBDD_TALENTO!$F$2:$F$937,'Resumen CC.AA.'!$AG9),"")</f>
        <v>22.906403940886705</v>
      </c>
      <c r="AW9" s="34">
        <f>+IFERROR(AVERAGEIFS(BBDD_TALENTO!$H$2:$H$937,BBDD_TALENTO!$G$2:$G$937,AW$4,BBDD_TALENTO!$F$2:$F$937,'Resumen CC.AA.'!$AG9),"")</f>
        <v>72.167487684729025</v>
      </c>
      <c r="AX9" s="34">
        <f>+IFERROR(AVERAGEIFS(BBDD_TALENTO!$H$2:$H$937,BBDD_TALENTO!$G$2:$G$937,AX$4,BBDD_TALENTO!$F$2:$F$937,'Resumen CC.AA.'!$AG9),"")</f>
        <v>26.354679802955701</v>
      </c>
      <c r="AY9" s="34">
        <f>+IFERROR(AVERAGEIFS(BBDD_TALENTO!$H$2:$H$937,BBDD_TALENTO!$G$2:$G$937,AY$4,BBDD_TALENTO!$F$2:$F$937,'Resumen CC.AA.'!$AG9),"")</f>
        <v>30.567798807363154</v>
      </c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5"/>
      <c r="DB9" s="36"/>
    </row>
    <row r="10" spans="1:106" x14ac:dyDescent="0.25">
      <c r="A10" s="26"/>
      <c r="B10" s="28"/>
      <c r="C10" s="17"/>
      <c r="AB10" s="26">
        <v>1</v>
      </c>
      <c r="AC10" s="23" t="s">
        <v>23</v>
      </c>
      <c r="AD10" s="26" t="s">
        <v>32</v>
      </c>
      <c r="AE10" s="23" t="s">
        <v>46</v>
      </c>
      <c r="AF10" s="29" t="s">
        <v>66</v>
      </c>
      <c r="AG10" s="20" t="s">
        <v>81</v>
      </c>
      <c r="AH10" s="34">
        <f>+IFERROR(AVERAGEIFS(BBDD_TALENTO!$H$2:$H$937,BBDD_TALENTO!$G$2:$G$937,AH$4,BBDD_TALENTO!$F$2:$F$937,'Resumen CC.AA.'!$AG10),"")</f>
        <v>37.820512820512832</v>
      </c>
      <c r="AI10" s="34">
        <f>+IFERROR(AVERAGEIFS(BBDD_TALENTO!$H$2:$H$937,BBDD_TALENTO!$G$2:$G$937,AI$4,BBDD_TALENTO!$F$2:$F$937,'Resumen CC.AA.'!$AG10),"")</f>
        <v>35.897435897435905</v>
      </c>
      <c r="AJ10" s="34">
        <f>+IFERROR(AVERAGEIFS(BBDD_TALENTO!$H$2:$H$937,BBDD_TALENTO!$G$2:$G$937,AJ$4,BBDD_TALENTO!$F$2:$F$937,'Resumen CC.AA.'!$AG10),"")</f>
        <v>26.282051282051285</v>
      </c>
      <c r="AK10" s="34">
        <f>+IFERROR(AVERAGEIFS(BBDD_TALENTO!$H$2:$H$937,BBDD_TALENTO!$G$2:$G$937,AK$4,BBDD_TALENTO!$F$2:$F$937,'Resumen CC.AA.'!$AG10),"")</f>
        <v>0</v>
      </c>
      <c r="AL10" s="34">
        <f>+IFERROR(AVERAGEIFS(BBDD_TALENTO!$H$2:$H$937,BBDD_TALENTO!$G$2:$G$937,AL$4,BBDD_TALENTO!$F$2:$F$937,'Resumen CC.AA.'!$AG10),"")</f>
        <v>8.9743589743589727</v>
      </c>
      <c r="AM10" s="34">
        <f>+IFERROR(AVERAGEIFS(BBDD_TALENTO!$H$2:$H$937,BBDD_TALENTO!$G$2:$G$937,AM$4,BBDD_TALENTO!$F$2:$F$937,'Resumen CC.AA.'!$AG10),"")</f>
        <v>32.692307692307701</v>
      </c>
      <c r="AN10" s="34">
        <f>+IFERROR(AVERAGEIFS(BBDD_TALENTO!$H$2:$H$937,BBDD_TALENTO!$G$2:$G$937,AN$4,BBDD_TALENTO!$F$2:$F$937,'Resumen CC.AA.'!$AG10),"")</f>
        <v>49.358974358974365</v>
      </c>
      <c r="AO10" s="34">
        <f>+IFERROR(AVERAGEIFS(BBDD_TALENTO!$H$2:$H$937,BBDD_TALENTO!$G$2:$G$937,AO$4,BBDD_TALENTO!$F$2:$F$937,'Resumen CC.AA.'!$AG10),"")</f>
        <v>15.384615384615383</v>
      </c>
      <c r="AP10" s="34">
        <f>+IFERROR(AVERAGEIFS(BBDD_TALENTO!$H$2:$H$937,BBDD_TALENTO!$G$2:$G$937,AP$4,BBDD_TALENTO!$F$2:$F$937,'Resumen CC.AA.'!$AG10),"")</f>
        <v>72.435897435897431</v>
      </c>
      <c r="AQ10" s="34">
        <f>+IFERROR(AVERAGEIFS(BBDD_TALENTO!$H$2:$H$937,BBDD_TALENTO!$G$2:$G$937,AQ$4,BBDD_TALENTO!$F$2:$F$937,'Resumen CC.AA.'!$AG10),"")</f>
        <v>42.307692307692307</v>
      </c>
      <c r="AR10" s="34">
        <f>+IFERROR(AVERAGEIFS(BBDD_TALENTO!$H$2:$H$937,BBDD_TALENTO!$G$2:$G$937,AR$4,BBDD_TALENTO!$F$2:$F$937,'Resumen CC.AA.'!$AG10),"")</f>
        <v>17.307692307692307</v>
      </c>
      <c r="AS10" s="34">
        <f>+IFERROR(AVERAGEIFS(BBDD_TALENTO!$H$2:$H$937,BBDD_TALENTO!$G$2:$G$937,AS$4,BBDD_TALENTO!$F$2:$F$937,'Resumen CC.AA.'!$AG10),"")</f>
        <v>34.61538461538462</v>
      </c>
      <c r="AT10" s="34">
        <f>+IFERROR(AVERAGEIFS(BBDD_TALENTO!$H$2:$H$937,BBDD_TALENTO!$G$2:$G$937,AT$4,BBDD_TALENTO!$F$2:$F$937,'Resumen CC.AA.'!$AG10),"")</f>
        <v>85.256410256410248</v>
      </c>
      <c r="AU10" s="34">
        <f>+IFERROR(AVERAGEIFS(BBDD_TALENTO!$H$2:$H$937,BBDD_TALENTO!$G$2:$G$937,AU$4,BBDD_TALENTO!$F$2:$F$937,'Resumen CC.AA.'!$AG10),"")</f>
        <v>39.102564102564095</v>
      </c>
      <c r="AV10" s="34">
        <f>+IFERROR(AVERAGEIFS(BBDD_TALENTO!$H$2:$H$937,BBDD_TALENTO!$G$2:$G$937,AV$4,BBDD_TALENTO!$F$2:$F$937,'Resumen CC.AA.'!$AG10),"")</f>
        <v>82.692307692307693</v>
      </c>
      <c r="AW10" s="34">
        <f>+IFERROR(AVERAGEIFS(BBDD_TALENTO!$H$2:$H$937,BBDD_TALENTO!$G$2:$G$937,AW$4,BBDD_TALENTO!$F$2:$F$937,'Resumen CC.AA.'!$AG10),"")</f>
        <v>100</v>
      </c>
      <c r="AX10" s="34">
        <f>+IFERROR(AVERAGEIFS(BBDD_TALENTO!$H$2:$H$937,BBDD_TALENTO!$G$2:$G$937,AX$4,BBDD_TALENTO!$F$2:$F$937,'Resumen CC.AA.'!$AG10),"")</f>
        <v>32.692307692307701</v>
      </c>
      <c r="AY10" s="34">
        <f>+IFERROR(AVERAGEIFS(BBDD_TALENTO!$H$2:$H$937,BBDD_TALENTO!$G$2:$G$937,AY$4,BBDD_TALENTO!$F$2:$F$937,'Resumen CC.AA.'!$AG10),"")</f>
        <v>55.128205128205124</v>
      </c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5"/>
      <c r="DB10" s="36"/>
    </row>
    <row r="11" spans="1:106" x14ac:dyDescent="0.25">
      <c r="A11" s="26"/>
      <c r="B11" s="38" t="s">
        <v>185</v>
      </c>
      <c r="C11" s="37" t="s">
        <v>186</v>
      </c>
      <c r="D11" s="44">
        <f>+AVERAGE(D12:D13)</f>
        <v>43.664616411284939</v>
      </c>
      <c r="E11" s="44">
        <f t="shared" ref="E11:T11" si="3">+AVERAGE(E12:E13)</f>
        <v>41.299713007646588</v>
      </c>
      <c r="F11" s="44">
        <f t="shared" si="3"/>
        <v>34.876764980739445</v>
      </c>
      <c r="G11" s="44">
        <f t="shared" si="3"/>
        <v>54.724371517847977</v>
      </c>
      <c r="H11" s="44">
        <f t="shared" si="3"/>
        <v>53.987751011689028</v>
      </c>
      <c r="I11" s="44">
        <f t="shared" si="3"/>
        <v>35.193377707342094</v>
      </c>
      <c r="J11" s="44">
        <f t="shared" si="3"/>
        <v>39.019827555632105</v>
      </c>
      <c r="K11" s="44">
        <f t="shared" si="3"/>
        <v>40.879134102857236</v>
      </c>
      <c r="L11" s="44">
        <f t="shared" si="3"/>
        <v>59.154865731561245</v>
      </c>
      <c r="M11" s="44">
        <f t="shared" si="3"/>
        <v>48.375095842612723</v>
      </c>
      <c r="N11" s="44">
        <f t="shared" si="3"/>
        <v>36.408703736709619</v>
      </c>
      <c r="O11" s="44">
        <f t="shared" si="3"/>
        <v>42.300700631565057</v>
      </c>
      <c r="P11" s="44">
        <f t="shared" si="3"/>
        <v>66.923690599525443</v>
      </c>
      <c r="Q11" s="44">
        <f t="shared" si="3"/>
        <v>39.924706341857046</v>
      </c>
      <c r="R11" s="44">
        <f t="shared" si="3"/>
        <v>45.591552467380367</v>
      </c>
      <c r="S11" s="44">
        <f t="shared" si="3"/>
        <v>31.055239414025536</v>
      </c>
      <c r="T11" s="44">
        <f t="shared" si="3"/>
        <v>37.908733214236563</v>
      </c>
      <c r="U11" s="39"/>
      <c r="V11" s="39"/>
      <c r="W11" s="39"/>
      <c r="X11" s="39"/>
      <c r="Y11" s="39"/>
      <c r="Z11" s="39"/>
      <c r="AB11" s="26">
        <v>1</v>
      </c>
      <c r="AC11" s="23" t="s">
        <v>23</v>
      </c>
      <c r="AD11" s="26" t="s">
        <v>32</v>
      </c>
      <c r="AE11" s="23" t="s">
        <v>46</v>
      </c>
      <c r="AF11" s="29" t="s">
        <v>67</v>
      </c>
      <c r="AG11" s="20" t="s">
        <v>82</v>
      </c>
      <c r="AH11" s="34">
        <f>+IFERROR(AVERAGEIFS(BBDD_TALENTO!$H$2:$H$937,BBDD_TALENTO!$G$2:$G$937,AH$4,BBDD_TALENTO!$F$2:$F$937,'Resumen CC.AA.'!$AG11),"")</f>
        <v>14.291462776388986</v>
      </c>
      <c r="AI11" s="34">
        <f>+IFERROR(AVERAGEIFS(BBDD_TALENTO!$H$2:$H$937,BBDD_TALENTO!$G$2:$G$937,AI$4,BBDD_TALENTO!$F$2:$F$937,'Resumen CC.AA.'!$AG11),"")</f>
        <v>48.504873945997382</v>
      </c>
      <c r="AJ11" s="34">
        <f>+IFERROR(AVERAGEIFS(BBDD_TALENTO!$H$2:$H$937,BBDD_TALENTO!$G$2:$G$937,AJ$4,BBDD_TALENTO!$F$2:$F$937,'Resumen CC.AA.'!$AG11),"")</f>
        <v>37.403563213663567</v>
      </c>
      <c r="AK11" s="34">
        <f>+IFERROR(AVERAGEIFS(BBDD_TALENTO!$H$2:$H$937,BBDD_TALENTO!$G$2:$G$937,AK$4,BBDD_TALENTO!$F$2:$F$937,'Resumen CC.AA.'!$AG11),"")</f>
        <v>65.808357934301981</v>
      </c>
      <c r="AL11" s="34">
        <f>+IFERROR(AVERAGEIFS(BBDD_TALENTO!$H$2:$H$937,BBDD_TALENTO!$G$2:$G$937,AL$4,BBDD_TALENTO!$F$2:$F$937,'Resumen CC.AA.'!$AG11),"")</f>
        <v>25.632941447873591</v>
      </c>
      <c r="AM11" s="34">
        <f>+IFERROR(AVERAGEIFS(BBDD_TALENTO!$H$2:$H$937,BBDD_TALENTO!$G$2:$G$937,AM$4,BBDD_TALENTO!$F$2:$F$937,'Resumen CC.AA.'!$AG11),"")</f>
        <v>53.598458879440699</v>
      </c>
      <c r="AN11" s="34">
        <f>+IFERROR(AVERAGEIFS(BBDD_TALENTO!$H$2:$H$937,BBDD_TALENTO!$G$2:$G$937,AN$4,BBDD_TALENTO!$F$2:$F$937,'Resumen CC.AA.'!$AG11),"")</f>
        <v>28.105084451797936</v>
      </c>
      <c r="AO11" s="34">
        <f>+IFERROR(AVERAGEIFS(BBDD_TALENTO!$H$2:$H$937,BBDD_TALENTO!$G$2:$G$937,AO$4,BBDD_TALENTO!$F$2:$F$937,'Resumen CC.AA.'!$AG11),"")</f>
        <v>11.37967226053769</v>
      </c>
      <c r="AP11" s="34">
        <f>+IFERROR(AVERAGEIFS(BBDD_TALENTO!$H$2:$H$937,BBDD_TALENTO!$G$2:$G$937,AP$4,BBDD_TALENTO!$F$2:$F$937,'Resumen CC.AA.'!$AG11),"")</f>
        <v>62.67487622342184</v>
      </c>
      <c r="AQ11" s="34">
        <f>+IFERROR(AVERAGEIFS(BBDD_TALENTO!$H$2:$H$937,BBDD_TALENTO!$G$2:$G$937,AQ$4,BBDD_TALENTO!$F$2:$F$937,'Resumen CC.AA.'!$AG11),"")</f>
        <v>25.213625292515392</v>
      </c>
      <c r="AR11" s="34">
        <f>+IFERROR(AVERAGEIFS(BBDD_TALENTO!$H$2:$H$937,BBDD_TALENTO!$G$2:$G$937,AR$4,BBDD_TALENTO!$F$2:$F$937,'Resumen CC.AA.'!$AG11),"")</f>
        <v>0</v>
      </c>
      <c r="AS11" s="34">
        <f>+IFERROR(AVERAGEIFS(BBDD_TALENTO!$H$2:$H$937,BBDD_TALENTO!$G$2:$G$937,AS$4,BBDD_TALENTO!$F$2:$F$937,'Resumen CC.AA.'!$AG11),"")</f>
        <v>16.268999705769009</v>
      </c>
      <c r="AT11" s="34">
        <f>+IFERROR(AVERAGEIFS(BBDD_TALENTO!$H$2:$H$937,BBDD_TALENTO!$G$2:$G$937,AT$4,BBDD_TALENTO!$F$2:$F$937,'Resumen CC.AA.'!$AG11),"")</f>
        <v>100</v>
      </c>
      <c r="AU11" s="34">
        <f>+IFERROR(AVERAGEIFS(BBDD_TALENTO!$H$2:$H$937,BBDD_TALENTO!$G$2:$G$937,AU$4,BBDD_TALENTO!$F$2:$F$937,'Resumen CC.AA.'!$AG11),"")</f>
        <v>14.095646952313196</v>
      </c>
      <c r="AV11" s="34">
        <f>+IFERROR(AVERAGEIFS(BBDD_TALENTO!$H$2:$H$937,BBDD_TALENTO!$G$2:$G$937,AV$4,BBDD_TALENTO!$F$2:$F$937,'Resumen CC.AA.'!$AG11),"")</f>
        <v>59.904716064314833</v>
      </c>
      <c r="AW11" s="34">
        <f>+IFERROR(AVERAGEIFS(BBDD_TALENTO!$H$2:$H$937,BBDD_TALENTO!$G$2:$G$937,AW$4,BBDD_TALENTO!$F$2:$F$937,'Resumen CC.AA.'!$AG11),"")</f>
        <v>66.361854513098791</v>
      </c>
      <c r="AX11" s="34">
        <f>+IFERROR(AVERAGEIFS(BBDD_TALENTO!$H$2:$H$937,BBDD_TALENTO!$G$2:$G$937,AX$4,BBDD_TALENTO!$F$2:$F$937,'Resumen CC.AA.'!$AG11),"")</f>
        <v>31.732662670646349</v>
      </c>
      <c r="AY11" s="34">
        <f>+IFERROR(AVERAGEIFS(BBDD_TALENTO!$H$2:$H$937,BBDD_TALENTO!$G$2:$G$937,AY$4,BBDD_TALENTO!$F$2:$F$937,'Resumen CC.AA.'!$AG11),"")</f>
        <v>42.532424263452143</v>
      </c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  <c r="DB11" s="36"/>
    </row>
    <row r="12" spans="1:106" x14ac:dyDescent="0.25">
      <c r="A12" s="26"/>
      <c r="B12" s="26" t="s">
        <v>34</v>
      </c>
      <c r="C12" s="23" t="s">
        <v>43</v>
      </c>
      <c r="D12" s="45">
        <f t="shared" ref="D12:M13" si="4">+AVERAGEIFS(AH$5:AH$56,$AE$5:$AE$56,$C12)</f>
        <v>25.929946306429645</v>
      </c>
      <c r="E12" s="45">
        <f t="shared" si="4"/>
        <v>28.089142370526474</v>
      </c>
      <c r="F12" s="45">
        <f t="shared" si="4"/>
        <v>13.113801760696967</v>
      </c>
      <c r="G12" s="45">
        <f t="shared" si="4"/>
        <v>52.225433231564693</v>
      </c>
      <c r="H12" s="45">
        <f t="shared" si="4"/>
        <v>36.354468755778214</v>
      </c>
      <c r="I12" s="45">
        <f t="shared" si="4"/>
        <v>25.130016679583623</v>
      </c>
      <c r="J12" s="45">
        <f t="shared" si="4"/>
        <v>28.263996431142409</v>
      </c>
      <c r="K12" s="45">
        <f t="shared" si="4"/>
        <v>32.471658967972715</v>
      </c>
      <c r="L12" s="45">
        <f t="shared" si="4"/>
        <v>75.353756095405288</v>
      </c>
      <c r="M12" s="45">
        <f t="shared" si="4"/>
        <v>44.712491353922267</v>
      </c>
      <c r="N12" s="45">
        <f t="shared" ref="N12:T13" si="5">+AVERAGEIFS(AR$5:AR$56,$AE$5:$AE$56,$C12)</f>
        <v>14.423874483502056</v>
      </c>
      <c r="O12" s="45">
        <f t="shared" si="5"/>
        <v>20.952112547015705</v>
      </c>
      <c r="P12" s="45">
        <f t="shared" si="5"/>
        <v>68.721141983275658</v>
      </c>
      <c r="Q12" s="45">
        <f t="shared" si="5"/>
        <v>35.119980846150213</v>
      </c>
      <c r="R12" s="45">
        <f t="shared" si="5"/>
        <v>52.549019147596177</v>
      </c>
      <c r="S12" s="45">
        <f t="shared" si="5"/>
        <v>24.141961028709392</v>
      </c>
      <c r="T12" s="45">
        <f t="shared" si="5"/>
        <v>25.158736419740002</v>
      </c>
      <c r="U12" s="33"/>
      <c r="V12" s="33"/>
      <c r="W12" s="33"/>
      <c r="X12" s="33"/>
      <c r="Y12" s="33"/>
      <c r="Z12" s="33"/>
      <c r="AB12" s="26">
        <v>1</v>
      </c>
      <c r="AC12" s="23" t="s">
        <v>23</v>
      </c>
      <c r="AD12" s="26" t="s">
        <v>32</v>
      </c>
      <c r="AE12" s="23" t="s">
        <v>46</v>
      </c>
      <c r="AF12" s="29" t="s">
        <v>68</v>
      </c>
      <c r="AG12" s="20" t="s">
        <v>83</v>
      </c>
      <c r="AH12" s="34">
        <f>+IFERROR(AVERAGEIFS(BBDD_TALENTO!$H$2:$H$937,BBDD_TALENTO!$G$2:$G$937,AH$4,BBDD_TALENTO!$F$2:$F$937,'Resumen CC.AA.'!$AG12),"")</f>
        <v>54.909157902448214</v>
      </c>
      <c r="AI12" s="34">
        <f>+IFERROR(AVERAGEIFS(BBDD_TALENTO!$H$2:$H$937,BBDD_TALENTO!$G$2:$G$937,AI$4,BBDD_TALENTO!$F$2:$F$937,'Resumen CC.AA.'!$AG12),"")</f>
        <v>71.21544728001345</v>
      </c>
      <c r="AJ12" s="34">
        <f>+IFERROR(AVERAGEIFS(BBDD_TALENTO!$H$2:$H$937,BBDD_TALENTO!$G$2:$G$937,AJ$4,BBDD_TALENTO!$F$2:$F$937,'Resumen CC.AA.'!$AG12),"")</f>
        <v>1.8411832870588518</v>
      </c>
      <c r="AK12" s="34">
        <f>+IFERROR(AVERAGEIFS(BBDD_TALENTO!$H$2:$H$937,BBDD_TALENTO!$G$2:$G$937,AK$4,BBDD_TALENTO!$F$2:$F$937,'Resumen CC.AA.'!$AG12),"")</f>
        <v>37.015085064239436</v>
      </c>
      <c r="AL12" s="34">
        <f>+IFERROR(AVERAGEIFS(BBDD_TALENTO!$H$2:$H$937,BBDD_TALENTO!$G$2:$G$937,AL$4,BBDD_TALENTO!$F$2:$F$937,'Resumen CC.AA.'!$AG12),"")</f>
        <v>31.728427802157356</v>
      </c>
      <c r="AM12" s="34">
        <f>+IFERROR(AVERAGEIFS(BBDD_TALENTO!$H$2:$H$937,BBDD_TALENTO!$G$2:$G$937,AM$4,BBDD_TALENTO!$F$2:$F$937,'Resumen CC.AA.'!$AG12),"")</f>
        <v>33.093856165254749</v>
      </c>
      <c r="AN12" s="34">
        <f>+IFERROR(AVERAGEIFS(BBDD_TALENTO!$H$2:$H$937,BBDD_TALENTO!$G$2:$G$937,AN$4,BBDD_TALENTO!$F$2:$F$937,'Resumen CC.AA.'!$AG12),"")</f>
        <v>64.495905232750161</v>
      </c>
      <c r="AO12" s="34">
        <f>+IFERROR(AVERAGEIFS(BBDD_TALENTO!$H$2:$H$937,BBDD_TALENTO!$G$2:$G$937,AO$4,BBDD_TALENTO!$F$2:$F$937,'Resumen CC.AA.'!$AG12),"")</f>
        <v>14.340439086139572</v>
      </c>
      <c r="AP12" s="34">
        <f>+IFERROR(AVERAGEIFS(BBDD_TALENTO!$H$2:$H$937,BBDD_TALENTO!$G$2:$G$937,AP$4,BBDD_TALENTO!$F$2:$F$937,'Resumen CC.AA.'!$AG12),"")</f>
        <v>86.955426241136053</v>
      </c>
      <c r="AQ12" s="34">
        <f>+IFERROR(AVERAGEIFS(BBDD_TALENTO!$H$2:$H$937,BBDD_TALENTO!$G$2:$G$937,AQ$4,BBDD_TALENTO!$F$2:$F$937,'Resumen CC.AA.'!$AG12),"")</f>
        <v>58.480386931852536</v>
      </c>
      <c r="AR12" s="34">
        <f>+IFERROR(AVERAGEIFS(BBDD_TALENTO!$H$2:$H$937,BBDD_TALENTO!$G$2:$G$937,AR$4,BBDD_TALENTO!$F$2:$F$937,'Resumen CC.AA.'!$AG12),"")</f>
        <v>100</v>
      </c>
      <c r="AS12" s="34">
        <f>+IFERROR(AVERAGEIFS(BBDD_TALENTO!$H$2:$H$937,BBDD_TALENTO!$G$2:$G$937,AS$4,BBDD_TALENTO!$F$2:$F$937,'Resumen CC.AA.'!$AG12),"")</f>
        <v>56.912197129783813</v>
      </c>
      <c r="AT12" s="34">
        <f>+IFERROR(AVERAGEIFS(BBDD_TALENTO!$H$2:$H$937,BBDD_TALENTO!$G$2:$G$937,AT$4,BBDD_TALENTO!$F$2:$F$937,'Resumen CC.AA.'!$AG12),"")</f>
        <v>84.726500565911579</v>
      </c>
      <c r="AU12" s="34">
        <f>+IFERROR(AVERAGEIFS(BBDD_TALENTO!$H$2:$H$937,BBDD_TALENTO!$G$2:$G$937,AU$4,BBDD_TALENTO!$F$2:$F$937,'Resumen CC.AA.'!$AG12),"")</f>
        <v>26.08130448249597</v>
      </c>
      <c r="AV12" s="34">
        <f>+IFERROR(AVERAGEIFS(BBDD_TALENTO!$H$2:$H$937,BBDD_TALENTO!$G$2:$G$937,AV$4,BBDD_TALENTO!$F$2:$F$937,'Resumen CC.AA.'!$AG12),"")</f>
        <v>62.756760284388101</v>
      </c>
      <c r="AW12" s="34">
        <f>+IFERROR(AVERAGEIFS(BBDD_TALENTO!$H$2:$H$937,BBDD_TALENTO!$G$2:$G$937,AW$4,BBDD_TALENTO!$F$2:$F$937,'Resumen CC.AA.'!$AG12),"")</f>
        <v>0</v>
      </c>
      <c r="AX12" s="34">
        <f>+IFERROR(AVERAGEIFS(BBDD_TALENTO!$H$2:$H$937,BBDD_TALENTO!$G$2:$G$937,AX$4,BBDD_TALENTO!$F$2:$F$937,'Resumen CC.AA.'!$AG12),"")</f>
        <v>75.756788315764737</v>
      </c>
      <c r="AY12" s="34">
        <f>+IFERROR(AVERAGEIFS(BBDD_TALENTO!$H$2:$H$937,BBDD_TALENTO!$G$2:$G$937,AY$4,BBDD_TALENTO!$F$2:$F$937,'Resumen CC.AA.'!$AG12),"")</f>
        <v>60.719759639899962</v>
      </c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5"/>
      <c r="DB12" s="36"/>
    </row>
    <row r="13" spans="1:106" x14ac:dyDescent="0.25">
      <c r="B13" s="26" t="s">
        <v>35</v>
      </c>
      <c r="C13" s="23" t="s">
        <v>44</v>
      </c>
      <c r="D13" s="45">
        <f t="shared" si="4"/>
        <v>61.399286516140236</v>
      </c>
      <c r="E13" s="45">
        <f t="shared" si="4"/>
        <v>54.510283644766709</v>
      </c>
      <c r="F13" s="45">
        <f t="shared" si="4"/>
        <v>56.639728200781917</v>
      </c>
      <c r="G13" s="45">
        <f t="shared" si="4"/>
        <v>57.223309804131262</v>
      </c>
      <c r="H13" s="45">
        <f t="shared" si="4"/>
        <v>71.621033267599842</v>
      </c>
      <c r="I13" s="45">
        <f t="shared" si="4"/>
        <v>45.256738735100562</v>
      </c>
      <c r="J13" s="45">
        <f t="shared" si="4"/>
        <v>49.775658680121794</v>
      </c>
      <c r="K13" s="45">
        <f t="shared" si="4"/>
        <v>49.286609237741764</v>
      </c>
      <c r="L13" s="45">
        <f t="shared" si="4"/>
        <v>42.955975367717208</v>
      </c>
      <c r="M13" s="45">
        <f t="shared" si="4"/>
        <v>52.037700331303185</v>
      </c>
      <c r="N13" s="45">
        <f t="shared" si="5"/>
        <v>58.393532989917176</v>
      </c>
      <c r="O13" s="45">
        <f t="shared" si="5"/>
        <v>63.649288716114413</v>
      </c>
      <c r="P13" s="45">
        <f t="shared" si="5"/>
        <v>65.126239215775229</v>
      </c>
      <c r="Q13" s="45">
        <f t="shared" si="5"/>
        <v>44.72943183756388</v>
      </c>
      <c r="R13" s="45">
        <f t="shared" si="5"/>
        <v>38.634085787164565</v>
      </c>
      <c r="S13" s="45">
        <f t="shared" si="5"/>
        <v>37.968517799341683</v>
      </c>
      <c r="T13" s="45">
        <f t="shared" si="5"/>
        <v>50.658730008733116</v>
      </c>
      <c r="U13" s="33"/>
      <c r="V13" s="33"/>
      <c r="W13" s="33"/>
      <c r="X13" s="33"/>
      <c r="Y13" s="33"/>
      <c r="Z13" s="33"/>
      <c r="AB13" s="26">
        <v>1</v>
      </c>
      <c r="AC13" s="23" t="s">
        <v>23</v>
      </c>
      <c r="AD13" s="26" t="s">
        <v>33</v>
      </c>
      <c r="AE13" s="23" t="s">
        <v>58</v>
      </c>
      <c r="AF13" s="29" t="s">
        <v>69</v>
      </c>
      <c r="AG13" s="20" t="s">
        <v>84</v>
      </c>
      <c r="AH13" s="34">
        <f>+IFERROR(AVERAGEIFS(BBDD_TALENTO!$H$2:$H$937,BBDD_TALENTO!$G$2:$G$937,AH$4,BBDD_TALENTO!$F$2:$F$937,'Resumen CC.AA.'!$AG13),"")</f>
        <v>35.212078598853324</v>
      </c>
      <c r="AI13" s="34">
        <f>+IFERROR(AVERAGEIFS(BBDD_TALENTO!$H$2:$H$937,BBDD_TALENTO!$G$2:$G$937,AI$4,BBDD_TALENTO!$F$2:$F$937,'Resumen CC.AA.'!$AG13),"")</f>
        <v>41.226043531438407</v>
      </c>
      <c r="AJ13" s="34">
        <f>+IFERROR(AVERAGEIFS(BBDD_TALENTO!$H$2:$H$937,BBDD_TALENTO!$G$2:$G$937,AJ$4,BBDD_TALENTO!$F$2:$F$937,'Resumen CC.AA.'!$AG13),"")</f>
        <v>27.217344455331766</v>
      </c>
      <c r="AK13" s="34">
        <f>+IFERROR(AVERAGEIFS(BBDD_TALENTO!$H$2:$H$937,BBDD_TALENTO!$G$2:$G$937,AK$4,BBDD_TALENTO!$F$2:$F$937,'Resumen CC.AA.'!$AG13),"")</f>
        <v>6.0183285758302736</v>
      </c>
      <c r="AL13" s="34">
        <f>+IFERROR(AVERAGEIFS(BBDD_TALENTO!$H$2:$H$937,BBDD_TALENTO!$G$2:$G$937,AL$4,BBDD_TALENTO!$F$2:$F$937,'Resumen CC.AA.'!$AG13),"")</f>
        <v>27.849671801236966</v>
      </c>
      <c r="AM13" s="34">
        <f>+IFERROR(AVERAGEIFS(BBDD_TALENTO!$H$2:$H$937,BBDD_TALENTO!$G$2:$G$937,AM$4,BBDD_TALENTO!$F$2:$F$937,'Resumen CC.AA.'!$AG13),"")</f>
        <v>71.322995027577335</v>
      </c>
      <c r="AN13" s="34">
        <f>+IFERROR(AVERAGEIFS(BBDD_TALENTO!$H$2:$H$937,BBDD_TALENTO!$G$2:$G$937,AN$4,BBDD_TALENTO!$F$2:$F$937,'Resumen CC.AA.'!$AG13),"")</f>
        <v>32.03391588268866</v>
      </c>
      <c r="AO13" s="34">
        <f>+IFERROR(AVERAGEIFS(BBDD_TALENTO!$H$2:$H$937,BBDD_TALENTO!$G$2:$G$937,AO$4,BBDD_TALENTO!$F$2:$F$937,'Resumen CC.AA.'!$AG13),"")</f>
        <v>23.5448047555718</v>
      </c>
      <c r="AP13" s="34">
        <f>+IFERROR(AVERAGEIFS(BBDD_TALENTO!$H$2:$H$937,BBDD_TALENTO!$G$2:$G$937,AP$4,BBDD_TALENTO!$F$2:$F$937,'Resumen CC.AA.'!$AG13),"")</f>
        <v>54.047029124194083</v>
      </c>
      <c r="AQ13" s="34">
        <f>+IFERROR(AVERAGEIFS(BBDD_TALENTO!$H$2:$H$937,BBDD_TALENTO!$G$2:$G$937,AQ$4,BBDD_TALENTO!$F$2:$F$937,'Resumen CC.AA.'!$AG13),"")</f>
        <v>13.542426875671238</v>
      </c>
      <c r="AR13" s="34">
        <f>+IFERROR(AVERAGEIFS(BBDD_TALENTO!$H$2:$H$937,BBDD_TALENTO!$G$2:$G$937,AR$4,BBDD_TALENTO!$F$2:$F$937,'Resumen CC.AA.'!$AG13),"")</f>
        <v>100</v>
      </c>
      <c r="AS13" s="34">
        <f>+IFERROR(AVERAGEIFS(BBDD_TALENTO!$H$2:$H$937,BBDD_TALENTO!$G$2:$G$937,AS$4,BBDD_TALENTO!$F$2:$F$937,'Resumen CC.AA.'!$AG13),"")</f>
        <v>13.905672398068603</v>
      </c>
      <c r="AT13" s="34">
        <f>+IFERROR(AVERAGEIFS(BBDD_TALENTO!$H$2:$H$937,BBDD_TALENTO!$G$2:$G$937,AT$4,BBDD_TALENTO!$F$2:$F$937,'Resumen CC.AA.'!$AG13),"")</f>
        <v>13.189870559101102</v>
      </c>
      <c r="AU13" s="34">
        <f>+IFERROR(AVERAGEIFS(BBDD_TALENTO!$H$2:$H$937,BBDD_TALENTO!$G$2:$G$937,AU$4,BBDD_TALENTO!$F$2:$F$937,'Resumen CC.AA.'!$AG13),"")</f>
        <v>6.0647355035407111</v>
      </c>
      <c r="AV13" s="34">
        <f>+IFERROR(AVERAGEIFS(BBDD_TALENTO!$H$2:$H$937,BBDD_TALENTO!$G$2:$G$937,AV$4,BBDD_TALENTO!$F$2:$F$937,'Resumen CC.AA.'!$AG13),"")</f>
        <v>10.232523481807505</v>
      </c>
      <c r="AW13" s="34">
        <f>+IFERROR(AVERAGEIFS(BBDD_TALENTO!$H$2:$H$937,BBDD_TALENTO!$G$2:$G$937,AW$4,BBDD_TALENTO!$F$2:$F$937,'Resumen CC.AA.'!$AG13),"")</f>
        <v>75.774167038484165</v>
      </c>
      <c r="AX13" s="34">
        <f>+IFERROR(AVERAGEIFS(BBDD_TALENTO!$H$2:$H$937,BBDD_TALENTO!$G$2:$G$937,AX$4,BBDD_TALENTO!$F$2:$F$937,'Resumen CC.AA.'!$AG13),"")</f>
        <v>0</v>
      </c>
      <c r="AY13" s="34">
        <f>+IFERROR(AVERAGEIFS(BBDD_TALENTO!$H$2:$H$937,BBDD_TALENTO!$G$2:$G$937,AY$4,BBDD_TALENTO!$F$2:$F$937,'Resumen CC.AA.'!$AG13),"")</f>
        <v>34.262790405583537</v>
      </c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5"/>
      <c r="DB13" s="36"/>
    </row>
    <row r="14" spans="1:106" x14ac:dyDescent="0.25">
      <c r="A14" s="26"/>
      <c r="B14" s="28"/>
      <c r="C14" s="17"/>
      <c r="AB14" s="26">
        <v>1</v>
      </c>
      <c r="AC14" s="23" t="s">
        <v>23</v>
      </c>
      <c r="AD14" s="26" t="s">
        <v>33</v>
      </c>
      <c r="AE14" s="23" t="s">
        <v>58</v>
      </c>
      <c r="AF14" s="29" t="s">
        <v>70</v>
      </c>
      <c r="AG14" s="20" t="s">
        <v>139</v>
      </c>
      <c r="AH14" s="34">
        <f>+IFERROR(AVERAGEIFS(BBDD_TALENTO!$H$2:$H$937,BBDD_TALENTO!$G$2:$G$937,AH$4,BBDD_TALENTO!$F$2:$F$937,'Resumen CC.AA.'!$AG14),"")</f>
        <v>1.7939990859791894</v>
      </c>
      <c r="AI14" s="34">
        <f>+IFERROR(AVERAGEIFS(BBDD_TALENTO!$H$2:$H$937,BBDD_TALENTO!$G$2:$G$937,AI$4,BBDD_TALENTO!$F$2:$F$937,'Resumen CC.AA.'!$AG14),"")</f>
        <v>43.691772700060483</v>
      </c>
      <c r="AJ14" s="34">
        <f>+IFERROR(AVERAGEIFS(BBDD_TALENTO!$H$2:$H$937,BBDD_TALENTO!$G$2:$G$937,AJ$4,BBDD_TALENTO!$F$2:$F$937,'Resumen CC.AA.'!$AG14),"")</f>
        <v>47.005437347257718</v>
      </c>
      <c r="AK14" s="34">
        <f>+IFERROR(AVERAGEIFS(BBDD_TALENTO!$H$2:$H$937,BBDD_TALENTO!$G$2:$G$937,AK$4,BBDD_TALENTO!$F$2:$F$937,'Resumen CC.AA.'!$AG14),"")</f>
        <v>74.299747370155032</v>
      </c>
      <c r="AL14" s="34">
        <f>+IFERROR(AVERAGEIFS(BBDD_TALENTO!$H$2:$H$937,BBDD_TALENTO!$G$2:$G$937,AL$4,BBDD_TALENTO!$F$2:$F$937,'Resumen CC.AA.'!$AG14),"")</f>
        <v>11.601976092929414</v>
      </c>
      <c r="AM14" s="34">
        <f>+IFERROR(AVERAGEIFS(BBDD_TALENTO!$H$2:$H$937,BBDD_TALENTO!$G$2:$G$937,AM$4,BBDD_TALENTO!$F$2:$F$937,'Resumen CC.AA.'!$AG14),"")</f>
        <v>47.241901452959318</v>
      </c>
      <c r="AN14" s="34">
        <f>+IFERROR(AVERAGEIFS(BBDD_TALENTO!$H$2:$H$937,BBDD_TALENTO!$G$2:$G$937,AN$4,BBDD_TALENTO!$F$2:$F$937,'Resumen CC.AA.'!$AG14),"")</f>
        <v>14.43608797546878</v>
      </c>
      <c r="AO14" s="34">
        <f>+IFERROR(AVERAGEIFS(BBDD_TALENTO!$H$2:$H$937,BBDD_TALENTO!$G$2:$G$937,AO$4,BBDD_TALENTO!$F$2:$F$937,'Resumen CC.AA.'!$AG14),"")</f>
        <v>0</v>
      </c>
      <c r="AP14" s="34">
        <f>+IFERROR(AVERAGEIFS(BBDD_TALENTO!$H$2:$H$937,BBDD_TALENTO!$G$2:$G$937,AP$4,BBDD_TALENTO!$F$2:$F$937,'Resumen CC.AA.'!$AG14),"")</f>
        <v>80.384410878016851</v>
      </c>
      <c r="AQ14" s="34">
        <f>+IFERROR(AVERAGEIFS(BBDD_TALENTO!$H$2:$H$937,BBDD_TALENTO!$G$2:$G$937,AQ$4,BBDD_TALENTO!$F$2:$F$937,'Resumen CC.AA.'!$AG14),"")</f>
        <v>52.10561991561633</v>
      </c>
      <c r="AR14" s="34">
        <f>+IFERROR(AVERAGEIFS(BBDD_TALENTO!$H$2:$H$937,BBDD_TALENTO!$G$2:$G$937,AR$4,BBDD_TALENTO!$F$2:$F$937,'Resumen CC.AA.'!$AG14),"")</f>
        <v>59.152764652204681</v>
      </c>
      <c r="AS14" s="34">
        <f>+IFERROR(AVERAGEIFS(BBDD_TALENTO!$H$2:$H$937,BBDD_TALENTO!$G$2:$G$937,AS$4,BBDD_TALENTO!$F$2:$F$937,'Resumen CC.AA.'!$AG14),"")</f>
        <v>65.885914447589215</v>
      </c>
      <c r="AT14" s="34">
        <f>+IFERROR(AVERAGEIFS(BBDD_TALENTO!$H$2:$H$937,BBDD_TALENTO!$G$2:$G$937,AT$4,BBDD_TALENTO!$F$2:$F$937,'Resumen CC.AA.'!$AG14),"")</f>
        <v>100</v>
      </c>
      <c r="AU14" s="34">
        <f>+IFERROR(AVERAGEIFS(BBDD_TALENTO!$H$2:$H$937,BBDD_TALENTO!$G$2:$G$937,AU$4,BBDD_TALENTO!$F$2:$F$937,'Resumen CC.AA.'!$AG14),"")</f>
        <v>61.888036236250755</v>
      </c>
      <c r="AV14" s="34">
        <f>+IFERROR(AVERAGEIFS(BBDD_TALENTO!$H$2:$H$937,BBDD_TALENTO!$G$2:$G$937,AV$4,BBDD_TALENTO!$F$2:$F$937,'Resumen CC.AA.'!$AG14),"")</f>
        <v>69.551755109812547</v>
      </c>
      <c r="AW14" s="34">
        <f>+IFERROR(AVERAGEIFS(BBDD_TALENTO!$H$2:$H$937,BBDD_TALENTO!$G$2:$G$937,AW$4,BBDD_TALENTO!$F$2:$F$937,'Resumen CC.AA.'!$AG14),"")</f>
        <v>86.606494249423477</v>
      </c>
      <c r="AX14" s="34">
        <f>+IFERROR(AVERAGEIFS(BBDD_TALENTO!$H$2:$H$937,BBDD_TALENTO!$G$2:$G$937,AX$4,BBDD_TALENTO!$F$2:$F$937,'Resumen CC.AA.'!$AG14),"")</f>
        <v>87.912534982423736</v>
      </c>
      <c r="AY14" s="34">
        <f>+IFERROR(AVERAGEIFS(BBDD_TALENTO!$H$2:$H$937,BBDD_TALENTO!$G$2:$G$937,AY$4,BBDD_TALENTO!$F$2:$F$937,'Resumen CC.AA.'!$AG14),"")</f>
        <v>50.934579116110314</v>
      </c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5"/>
      <c r="DB14" s="36"/>
    </row>
    <row r="15" spans="1:106" x14ac:dyDescent="0.25">
      <c r="A15" s="26"/>
      <c r="B15" s="38" t="s">
        <v>187</v>
      </c>
      <c r="C15" s="37" t="s">
        <v>188</v>
      </c>
      <c r="D15" s="44">
        <f>+AVERAGE(D16:D18)</f>
        <v>47.317481637894808</v>
      </c>
      <c r="E15" s="44">
        <f t="shared" ref="E15:T15" si="6">+AVERAGE(E16:E18)</f>
        <v>43.002725903454291</v>
      </c>
      <c r="F15" s="44">
        <f t="shared" si="6"/>
        <v>47.817359369824224</v>
      </c>
      <c r="G15" s="44">
        <f t="shared" si="6"/>
        <v>28.23785559159889</v>
      </c>
      <c r="H15" s="44">
        <f t="shared" si="6"/>
        <v>23.39757746283388</v>
      </c>
      <c r="I15" s="44">
        <f t="shared" si="6"/>
        <v>43.845985664791378</v>
      </c>
      <c r="J15" s="44">
        <f t="shared" si="6"/>
        <v>41.274330118964443</v>
      </c>
      <c r="K15" s="44">
        <f t="shared" si="6"/>
        <v>27.845051045753607</v>
      </c>
      <c r="L15" s="44">
        <f t="shared" si="6"/>
        <v>64.831883172961525</v>
      </c>
      <c r="M15" s="44">
        <f t="shared" si="6"/>
        <v>54.141520541791827</v>
      </c>
      <c r="N15" s="44">
        <f t="shared" si="6"/>
        <v>37.484471154439213</v>
      </c>
      <c r="O15" s="44">
        <f t="shared" si="6"/>
        <v>43.344233358515815</v>
      </c>
      <c r="P15" s="44">
        <f t="shared" si="6"/>
        <v>76.108674358435977</v>
      </c>
      <c r="Q15" s="44">
        <f t="shared" si="6"/>
        <v>29.120278363092012</v>
      </c>
      <c r="R15" s="44">
        <f t="shared" si="6"/>
        <v>56.049277538783883</v>
      </c>
      <c r="S15" s="44">
        <f t="shared" si="6"/>
        <v>48.511983729997922</v>
      </c>
      <c r="T15" s="44">
        <f t="shared" si="6"/>
        <v>35.705190203152156</v>
      </c>
      <c r="U15" s="39"/>
      <c r="V15" s="39"/>
      <c r="W15" s="39"/>
      <c r="X15" s="39"/>
      <c r="Y15" s="39"/>
      <c r="Z15" s="39"/>
      <c r="AB15" s="26">
        <v>1</v>
      </c>
      <c r="AC15" s="23" t="s">
        <v>23</v>
      </c>
      <c r="AD15" s="26" t="s">
        <v>33</v>
      </c>
      <c r="AE15" s="23" t="s">
        <v>58</v>
      </c>
      <c r="AF15" s="29" t="s">
        <v>71</v>
      </c>
      <c r="AG15" s="20" t="s">
        <v>85</v>
      </c>
      <c r="AH15" s="34">
        <f>+IFERROR(AVERAGEIFS(BBDD_TALENTO!$H$2:$H$937,BBDD_TALENTO!$G$2:$G$937,AH$4,BBDD_TALENTO!$F$2:$F$937,'Resumen CC.AA.'!$AG15),"")</f>
        <v>54.413817001112555</v>
      </c>
      <c r="AI15" s="34">
        <f>+IFERROR(AVERAGEIFS(BBDD_TALENTO!$H$2:$H$937,BBDD_TALENTO!$G$2:$G$937,AI$4,BBDD_TALENTO!$F$2:$F$937,'Resumen CC.AA.'!$AG15),"")</f>
        <v>5.3414209833848325</v>
      </c>
      <c r="AJ15" s="34">
        <f>+IFERROR(AVERAGEIFS(BBDD_TALENTO!$H$2:$H$937,BBDD_TALENTO!$G$2:$G$937,AJ$4,BBDD_TALENTO!$F$2:$F$937,'Resumen CC.AA.'!$AG15),"")</f>
        <v>84.319270535579108</v>
      </c>
      <c r="AK15" s="34">
        <f>+IFERROR(AVERAGEIFS(BBDD_TALENTO!$H$2:$H$937,BBDD_TALENTO!$G$2:$G$937,AK$4,BBDD_TALENTO!$F$2:$F$937,'Resumen CC.AA.'!$AG15),"")</f>
        <v>36.035424744132868</v>
      </c>
      <c r="AL15" s="34">
        <f>+IFERROR(AVERAGEIFS(BBDD_TALENTO!$H$2:$H$937,BBDD_TALENTO!$G$2:$G$937,AL$4,BBDD_TALENTO!$F$2:$F$937,'Resumen CC.AA.'!$AG15),"")</f>
        <v>5.0376862888233687</v>
      </c>
      <c r="AM15" s="34">
        <f>+IFERROR(AVERAGEIFS(BBDD_TALENTO!$H$2:$H$937,BBDD_TALENTO!$G$2:$G$937,AM$4,BBDD_TALENTO!$F$2:$F$937,'Resumen CC.AA.'!$AG15),"")</f>
        <v>35.648106439435409</v>
      </c>
      <c r="AN15" s="34">
        <f>+IFERROR(AVERAGEIFS(BBDD_TALENTO!$H$2:$H$937,BBDD_TALENTO!$G$2:$G$937,AN$4,BBDD_TALENTO!$F$2:$F$937,'Resumen CC.AA.'!$AG15),"")</f>
        <v>9.636802010898764</v>
      </c>
      <c r="AO15" s="34">
        <f>+IFERROR(AVERAGEIFS(BBDD_TALENTO!$H$2:$H$937,BBDD_TALENTO!$G$2:$G$937,AO$4,BBDD_TALENTO!$F$2:$F$937,'Resumen CC.AA.'!$AG15),"")</f>
        <v>7.8035567551784952</v>
      </c>
      <c r="AP15" s="34">
        <f>+IFERROR(AVERAGEIFS(BBDD_TALENTO!$H$2:$H$937,BBDD_TALENTO!$G$2:$G$937,AP$4,BBDD_TALENTO!$F$2:$F$937,'Resumen CC.AA.'!$AG15),"")</f>
        <v>47.347383197176882</v>
      </c>
      <c r="AQ15" s="34">
        <f>+IFERROR(AVERAGEIFS(BBDD_TALENTO!$H$2:$H$937,BBDD_TALENTO!$G$2:$G$937,AQ$4,BBDD_TALENTO!$F$2:$F$937,'Resumen CC.AA.'!$AG15),"")</f>
        <v>0</v>
      </c>
      <c r="AR15" s="34">
        <f>+IFERROR(AVERAGEIFS(BBDD_TALENTO!$H$2:$H$937,BBDD_TALENTO!$G$2:$G$937,AR$4,BBDD_TALENTO!$F$2:$F$937,'Resumen CC.AA.'!$AG15),"")</f>
        <v>12.287784072166039</v>
      </c>
      <c r="AS15" s="34">
        <f>+IFERROR(AVERAGEIFS(BBDD_TALENTO!$H$2:$H$937,BBDD_TALENTO!$G$2:$G$937,AS$4,BBDD_TALENTO!$F$2:$F$937,'Resumen CC.AA.'!$AG15),"")</f>
        <v>9.2479505517801854</v>
      </c>
      <c r="AT15" s="34">
        <f>+IFERROR(AVERAGEIFS(BBDD_TALENTO!$H$2:$H$937,BBDD_TALENTO!$G$2:$G$937,AT$4,BBDD_TALENTO!$F$2:$F$937,'Resumen CC.AA.'!$AG15),"")</f>
        <v>100</v>
      </c>
      <c r="AU15" s="34">
        <f>+IFERROR(AVERAGEIFS(BBDD_TALENTO!$H$2:$H$937,BBDD_TALENTO!$G$2:$G$937,AU$4,BBDD_TALENTO!$F$2:$F$937,'Resumen CC.AA.'!$AG15),"")</f>
        <v>67.858788580021596</v>
      </c>
      <c r="AV15" s="34">
        <f>+IFERROR(AVERAGEIFS(BBDD_TALENTO!$H$2:$H$937,BBDD_TALENTO!$G$2:$G$937,AV$4,BBDD_TALENTO!$F$2:$F$937,'Resumen CC.AA.'!$AG15),"")</f>
        <v>10.572478202403575</v>
      </c>
      <c r="AW15" s="34">
        <f>+IFERROR(AVERAGEIFS(BBDD_TALENTO!$H$2:$H$937,BBDD_TALENTO!$G$2:$G$937,AW$4,BBDD_TALENTO!$F$2:$F$937,'Resumen CC.AA.'!$AG15),"")</f>
        <v>53.997178162078207</v>
      </c>
      <c r="AX15" s="34">
        <f>+IFERROR(AVERAGEIFS(BBDD_TALENTO!$H$2:$H$937,BBDD_TALENTO!$G$2:$G$937,AX$4,BBDD_TALENTO!$F$2:$F$937,'Resumen CC.AA.'!$AG15),"")</f>
        <v>2.8152467046070759</v>
      </c>
      <c r="AY15" s="34">
        <f>+IFERROR(AVERAGEIFS(BBDD_TALENTO!$H$2:$H$937,BBDD_TALENTO!$G$2:$G$937,AY$4,BBDD_TALENTO!$F$2:$F$937,'Resumen CC.AA.'!$AG15),"")</f>
        <v>48.941905385299847</v>
      </c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5"/>
      <c r="DB15" s="36"/>
    </row>
    <row r="16" spans="1:106" x14ac:dyDescent="0.25">
      <c r="B16" s="26" t="s">
        <v>36</v>
      </c>
      <c r="C16" s="23" t="s">
        <v>48</v>
      </c>
      <c r="D16" s="45">
        <f t="shared" ref="D16:M18" si="7">+AVERAGEIFS(AH$5:AH$56,$AE$5:$AE$56,$C16)</f>
        <v>44.366217305787416</v>
      </c>
      <c r="E16" s="45">
        <f t="shared" si="7"/>
        <v>57.469664746834439</v>
      </c>
      <c r="F16" s="45">
        <f t="shared" si="7"/>
        <v>47.321340434457284</v>
      </c>
      <c r="G16" s="45">
        <f t="shared" si="7"/>
        <v>25.299287611200469</v>
      </c>
      <c r="H16" s="45">
        <f t="shared" si="7"/>
        <v>16.562646253120498</v>
      </c>
      <c r="I16" s="45">
        <f t="shared" si="7"/>
        <v>64.438050201718582</v>
      </c>
      <c r="J16" s="45">
        <f t="shared" si="7"/>
        <v>66.762523929264304</v>
      </c>
      <c r="K16" s="45">
        <f t="shared" si="7"/>
        <v>30.779485505939128</v>
      </c>
      <c r="L16" s="45">
        <f t="shared" si="7"/>
        <v>59.324584476611811</v>
      </c>
      <c r="M16" s="45">
        <f t="shared" si="7"/>
        <v>68.309520710275962</v>
      </c>
      <c r="N16" s="45">
        <f t="shared" ref="N16:T18" si="8">+AVERAGEIFS(AR$5:AR$56,$AE$5:$AE$56,$C16)</f>
        <v>30.643783521596255</v>
      </c>
      <c r="O16" s="45">
        <f t="shared" si="8"/>
        <v>65.343760607029793</v>
      </c>
      <c r="P16" s="45">
        <f t="shared" si="8"/>
        <v>59.502493663543227</v>
      </c>
      <c r="Q16" s="45">
        <f t="shared" si="8"/>
        <v>42.497713584893837</v>
      </c>
      <c r="R16" s="45">
        <f t="shared" si="8"/>
        <v>47.719739220313627</v>
      </c>
      <c r="S16" s="45">
        <f t="shared" si="8"/>
        <v>48.295692770631021</v>
      </c>
      <c r="T16" s="45">
        <f t="shared" si="8"/>
        <v>57.36327226671883</v>
      </c>
      <c r="U16" s="33"/>
      <c r="V16" s="33"/>
      <c r="W16" s="33"/>
      <c r="X16" s="33"/>
      <c r="Y16" s="33"/>
      <c r="Z16" s="33"/>
      <c r="AB16" s="26">
        <v>2</v>
      </c>
      <c r="AC16" s="23" t="s">
        <v>25</v>
      </c>
      <c r="AD16" s="26" t="s">
        <v>34</v>
      </c>
      <c r="AE16" s="23" t="s">
        <v>43</v>
      </c>
      <c r="AF16" s="29" t="s">
        <v>72</v>
      </c>
      <c r="AG16" s="20" t="s">
        <v>87</v>
      </c>
      <c r="AH16" s="34">
        <f>+IFERROR(AVERAGEIFS(BBDD_TALENTO!$H$2:$H$937,BBDD_TALENTO!$G$2:$G$937,AH$4,BBDD_TALENTO!$F$2:$F$937,'Resumen CC.AA.'!$AG16),"")</f>
        <v>2.6361848958862608</v>
      </c>
      <c r="AI16" s="34">
        <f>+IFERROR(AVERAGEIFS(BBDD_TALENTO!$H$2:$H$937,BBDD_TALENTO!$G$2:$G$937,AI$4,BBDD_TALENTO!$F$2:$F$937,'Resumen CC.AA.'!$AG16),"")</f>
        <v>11.850404773860825</v>
      </c>
      <c r="AJ16" s="34">
        <f>+IFERROR(AVERAGEIFS(BBDD_TALENTO!$H$2:$H$937,BBDD_TALENTO!$G$2:$G$937,AJ$4,BBDD_TALENTO!$F$2:$F$937,'Resumen CC.AA.'!$AG16),"")</f>
        <v>4.4905317002886633</v>
      </c>
      <c r="AK16" s="34">
        <f>+IFERROR(AVERAGEIFS(BBDD_TALENTO!$H$2:$H$937,BBDD_TALENTO!$G$2:$G$937,AK$4,BBDD_TALENTO!$F$2:$F$937,'Resumen CC.AA.'!$AG16),"")</f>
        <v>2.5806092674465772E-3</v>
      </c>
      <c r="AL16" s="34">
        <f>+IFERROR(AVERAGEIFS(BBDD_TALENTO!$H$2:$H$937,BBDD_TALENTO!$G$2:$G$937,AL$4,BBDD_TALENTO!$F$2:$F$937,'Resumen CC.AA.'!$AG16),"")</f>
        <v>0</v>
      </c>
      <c r="AM16" s="34">
        <f>+IFERROR(AVERAGEIFS(BBDD_TALENTO!$H$2:$H$937,BBDD_TALENTO!$G$2:$G$937,AM$4,BBDD_TALENTO!$F$2:$F$937,'Resumen CC.AA.'!$AG16),"")</f>
        <v>0</v>
      </c>
      <c r="AN16" s="34">
        <f>+IFERROR(AVERAGEIFS(BBDD_TALENTO!$H$2:$H$937,BBDD_TALENTO!$G$2:$G$937,AN$4,BBDD_TALENTO!$F$2:$F$937,'Resumen CC.AA.'!$AG16),"")</f>
        <v>29.886562633224102</v>
      </c>
      <c r="AO16" s="34">
        <f>+IFERROR(AVERAGEIFS(BBDD_TALENTO!$H$2:$H$937,BBDD_TALENTO!$G$2:$G$937,AO$4,BBDD_TALENTO!$F$2:$F$937,'Resumen CC.AA.'!$AG16),"")</f>
        <v>100</v>
      </c>
      <c r="AP16" s="34">
        <f>+IFERROR(AVERAGEIFS(BBDD_TALENTO!$H$2:$H$937,BBDD_TALENTO!$G$2:$G$937,AP$4,BBDD_TALENTO!$F$2:$F$937,'Resumen CC.AA.'!$AG16),"")</f>
        <v>48.478592421842563</v>
      </c>
      <c r="AQ16" s="34">
        <f>+IFERROR(AVERAGEIFS(BBDD_TALENTO!$H$2:$H$937,BBDD_TALENTO!$G$2:$G$937,AQ$4,BBDD_TALENTO!$F$2:$F$937,'Resumen CC.AA.'!$AG16),"")</f>
        <v>1.0143025101598471</v>
      </c>
      <c r="AR16" s="34">
        <f>+IFERROR(AVERAGEIFS(BBDD_TALENTO!$H$2:$H$937,BBDD_TALENTO!$G$2:$G$937,AR$4,BBDD_TALENTO!$F$2:$F$937,'Resumen CC.AA.'!$AG16),"")</f>
        <v>0</v>
      </c>
      <c r="AS16" s="34">
        <f>+IFERROR(AVERAGEIFS(BBDD_TALENTO!$H$2:$H$937,BBDD_TALENTO!$G$2:$G$937,AS$4,BBDD_TALENTO!$F$2:$F$937,'Resumen CC.AA.'!$AG16),"")</f>
        <v>30.47180465644016</v>
      </c>
      <c r="AT16" s="34">
        <f>+IFERROR(AVERAGEIFS(BBDD_TALENTO!$H$2:$H$937,BBDD_TALENTO!$G$2:$G$937,AT$4,BBDD_TALENTO!$F$2:$F$937,'Resumen CC.AA.'!$AG16),"")</f>
        <v>6.1563043062635936</v>
      </c>
      <c r="AU16" s="34">
        <f>+IFERROR(AVERAGEIFS(BBDD_TALENTO!$H$2:$H$937,BBDD_TALENTO!$G$2:$G$937,AU$4,BBDD_TALENTO!$F$2:$F$937,'Resumen CC.AA.'!$AG16),"")</f>
        <v>68.901863824020126</v>
      </c>
      <c r="AV16" s="34">
        <f>+IFERROR(AVERAGEIFS(BBDD_TALENTO!$H$2:$H$937,BBDD_TALENTO!$G$2:$G$937,AV$4,BBDD_TALENTO!$F$2:$F$937,'Resumen CC.AA.'!$AG16),"")</f>
        <v>2.2121474272710042</v>
      </c>
      <c r="AW16" s="34">
        <f>+IFERROR(AVERAGEIFS(BBDD_TALENTO!$H$2:$H$937,BBDD_TALENTO!$G$2:$G$937,AW$4,BBDD_TALENTO!$F$2:$F$937,'Resumen CC.AA.'!$AG16),"")</f>
        <v>5.5743774258036742</v>
      </c>
      <c r="AX16" s="34">
        <f>+IFERROR(AVERAGEIFS(BBDD_TALENTO!$H$2:$H$937,BBDD_TALENTO!$G$2:$G$937,AX$4,BBDD_TALENTO!$F$2:$F$937,'Resumen CC.AA.'!$AG16),"")</f>
        <v>0</v>
      </c>
      <c r="AY16" s="34">
        <f>+IFERROR(AVERAGEIFS(BBDD_TALENTO!$H$2:$H$937,BBDD_TALENTO!$G$2:$G$937,AY$4,BBDD_TALENTO!$F$2:$F$937,'Resumen CC.AA.'!$AG16),"")</f>
        <v>12.857312370651186</v>
      </c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5"/>
      <c r="DB16" s="36"/>
    </row>
    <row r="17" spans="1:106" x14ac:dyDescent="0.25">
      <c r="B17" s="26" t="s">
        <v>37</v>
      </c>
      <c r="C17" s="23" t="s">
        <v>47</v>
      </c>
      <c r="D17" s="45">
        <f t="shared" si="7"/>
        <v>36.742237838076065</v>
      </c>
      <c r="E17" s="45">
        <f t="shared" si="7"/>
        <v>33.55897332158473</v>
      </c>
      <c r="F17" s="45">
        <f t="shared" si="7"/>
        <v>42.869868109797999</v>
      </c>
      <c r="G17" s="45">
        <f t="shared" si="7"/>
        <v>13.2378085753609</v>
      </c>
      <c r="H17" s="45">
        <f t="shared" si="7"/>
        <v>7.3768892044348426</v>
      </c>
      <c r="I17" s="45">
        <f t="shared" si="7"/>
        <v>36.856940040737399</v>
      </c>
      <c r="J17" s="45">
        <f t="shared" si="7"/>
        <v>41.063023972386056</v>
      </c>
      <c r="K17" s="45">
        <f t="shared" si="7"/>
        <v>13.625232848712988</v>
      </c>
      <c r="L17" s="45">
        <f t="shared" si="7"/>
        <v>59.940886014139799</v>
      </c>
      <c r="M17" s="45">
        <f t="shared" si="7"/>
        <v>21.7748874624141</v>
      </c>
      <c r="N17" s="45">
        <f t="shared" si="8"/>
        <v>7.0270212460692267</v>
      </c>
      <c r="O17" s="45">
        <f t="shared" si="8"/>
        <v>33.282289852149376</v>
      </c>
      <c r="P17" s="45">
        <f t="shared" si="8"/>
        <v>100</v>
      </c>
      <c r="Q17" s="45">
        <f t="shared" si="8"/>
        <v>11.039592092617486</v>
      </c>
      <c r="R17" s="45">
        <f t="shared" si="8"/>
        <v>61.847530736191487</v>
      </c>
      <c r="S17" s="45">
        <f t="shared" si="8"/>
        <v>77.675041028058388</v>
      </c>
      <c r="T17" s="45">
        <f t="shared" si="8"/>
        <v>19.752298342737639</v>
      </c>
      <c r="U17" s="33"/>
      <c r="V17" s="33"/>
      <c r="W17" s="33"/>
      <c r="X17" s="33"/>
      <c r="Y17" s="33"/>
      <c r="Z17" s="33"/>
      <c r="AB17" s="26">
        <v>2</v>
      </c>
      <c r="AC17" s="23" t="s">
        <v>25</v>
      </c>
      <c r="AD17" s="26" t="s">
        <v>34</v>
      </c>
      <c r="AE17" s="23" t="s">
        <v>43</v>
      </c>
      <c r="AF17" s="29" t="s">
        <v>73</v>
      </c>
      <c r="AG17" s="20" t="s">
        <v>86</v>
      </c>
      <c r="AH17" s="34">
        <f>+IFERROR(AVERAGEIFS(BBDD_TALENTO!$H$2:$H$937,BBDD_TALENTO!$G$2:$G$937,AH$4,BBDD_TALENTO!$F$2:$F$937,'Resumen CC.AA.'!$AG17),"")</f>
        <v>7.0850202429149824</v>
      </c>
      <c r="AI17" s="34">
        <f>+IFERROR(AVERAGEIFS(BBDD_TALENTO!$H$2:$H$937,BBDD_TALENTO!$G$2:$G$937,AI$4,BBDD_TALENTO!$F$2:$F$937,'Resumen CC.AA.'!$AG17),"")</f>
        <v>28.340080971659926</v>
      </c>
      <c r="AJ17" s="34">
        <f>+IFERROR(AVERAGEIFS(BBDD_TALENTO!$H$2:$H$937,BBDD_TALENTO!$G$2:$G$937,AJ$4,BBDD_TALENTO!$F$2:$F$937,'Resumen CC.AA.'!$AG17),"")</f>
        <v>6.0728744939271273</v>
      </c>
      <c r="AK17" s="34">
        <f>+IFERROR(AVERAGEIFS(BBDD_TALENTO!$H$2:$H$937,BBDD_TALENTO!$G$2:$G$937,AK$4,BBDD_TALENTO!$F$2:$F$937,'Resumen CC.AA.'!$AG17),"")</f>
        <v>30.364372469635637</v>
      </c>
      <c r="AL17" s="34">
        <f>+IFERROR(AVERAGEIFS(BBDD_TALENTO!$H$2:$H$937,BBDD_TALENTO!$G$2:$G$937,AL$4,BBDD_TALENTO!$F$2:$F$937,'Resumen CC.AA.'!$AG17),"")</f>
        <v>8.0971659919028358</v>
      </c>
      <c r="AM17" s="34">
        <f>+IFERROR(AVERAGEIFS(BBDD_TALENTO!$H$2:$H$937,BBDD_TALENTO!$G$2:$G$937,AM$4,BBDD_TALENTO!$F$2:$F$937,'Resumen CC.AA.'!$AG17),"")</f>
        <v>6.0728744939271273</v>
      </c>
      <c r="AN17" s="34">
        <f>+IFERROR(AVERAGEIFS(BBDD_TALENTO!$H$2:$H$937,BBDD_TALENTO!$G$2:$G$937,AN$4,BBDD_TALENTO!$F$2:$F$937,'Resumen CC.AA.'!$AG17),"")</f>
        <v>6.0728744939271273</v>
      </c>
      <c r="AO17" s="34">
        <f>+IFERROR(AVERAGEIFS(BBDD_TALENTO!$H$2:$H$937,BBDD_TALENTO!$G$2:$G$937,AO$4,BBDD_TALENTO!$F$2:$F$937,'Resumen CC.AA.'!$AG17),"")</f>
        <v>10.121457489878546</v>
      </c>
      <c r="AP17" s="34">
        <f>+IFERROR(AVERAGEIFS(BBDD_TALENTO!$H$2:$H$937,BBDD_TALENTO!$G$2:$G$937,AP$4,BBDD_TALENTO!$F$2:$F$937,'Resumen CC.AA.'!$AG17),"")</f>
        <v>90.080971659919058</v>
      </c>
      <c r="AQ17" s="34">
        <f>+IFERROR(AVERAGEIFS(BBDD_TALENTO!$H$2:$H$937,BBDD_TALENTO!$G$2:$G$937,AQ$4,BBDD_TALENTO!$F$2:$F$937,'Resumen CC.AA.'!$AG17),"")</f>
        <v>14.170040485829965</v>
      </c>
      <c r="AR17" s="34">
        <f>+IFERROR(AVERAGEIFS(BBDD_TALENTO!$H$2:$H$937,BBDD_TALENTO!$G$2:$G$937,AR$4,BBDD_TALENTO!$F$2:$F$937,'Resumen CC.AA.'!$AG17),"")</f>
        <v>0</v>
      </c>
      <c r="AS17" s="34">
        <f>+IFERROR(AVERAGEIFS(BBDD_TALENTO!$H$2:$H$937,BBDD_TALENTO!$G$2:$G$937,AS$4,BBDD_TALENTO!$F$2:$F$937,'Resumen CC.AA.'!$AG17),"")</f>
        <v>6.0728744939271273</v>
      </c>
      <c r="AT17" s="34">
        <f>+IFERROR(AVERAGEIFS(BBDD_TALENTO!$H$2:$H$937,BBDD_TALENTO!$G$2:$G$937,AT$4,BBDD_TALENTO!$F$2:$F$937,'Resumen CC.AA.'!$AG17),"")</f>
        <v>100</v>
      </c>
      <c r="AU17" s="34">
        <f>+IFERROR(AVERAGEIFS(BBDD_TALENTO!$H$2:$H$937,BBDD_TALENTO!$G$2:$G$937,AU$4,BBDD_TALENTO!$F$2:$F$937,'Resumen CC.AA.'!$AG17),"")</f>
        <v>4.0485829959514188</v>
      </c>
      <c r="AV17" s="34">
        <f>+IFERROR(AVERAGEIFS(BBDD_TALENTO!$H$2:$H$937,BBDD_TALENTO!$G$2:$G$937,AV$4,BBDD_TALENTO!$F$2:$F$937,'Resumen CC.AA.'!$AG17),"")</f>
        <v>34.412955465587054</v>
      </c>
      <c r="AW17" s="34">
        <f>+IFERROR(AVERAGEIFS(BBDD_TALENTO!$H$2:$H$937,BBDD_TALENTO!$G$2:$G$937,AW$4,BBDD_TALENTO!$F$2:$F$937,'Resumen CC.AA.'!$AG17),"")</f>
        <v>40.485829959514184</v>
      </c>
      <c r="AX17" s="34">
        <f>+IFERROR(AVERAGEIFS(BBDD_TALENTO!$H$2:$H$937,BBDD_TALENTO!$G$2:$G$937,AX$4,BBDD_TALENTO!$F$2:$F$937,'Resumen CC.AA.'!$AG17),"")</f>
        <v>23.279352226720654</v>
      </c>
      <c r="AY17" s="34">
        <f>+IFERROR(AVERAGEIFS(BBDD_TALENTO!$H$2:$H$937,BBDD_TALENTO!$G$2:$G$937,AY$4,BBDD_TALENTO!$F$2:$F$937,'Resumen CC.AA.'!$AG17),"")</f>
        <v>47.570850202429163</v>
      </c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5"/>
      <c r="DB17" s="36"/>
    </row>
    <row r="18" spans="1:106" x14ac:dyDescent="0.25">
      <c r="A18" s="26"/>
      <c r="B18" s="26" t="s">
        <v>38</v>
      </c>
      <c r="C18" s="23" t="s">
        <v>49</v>
      </c>
      <c r="D18" s="45">
        <f t="shared" si="7"/>
        <v>60.843989769820944</v>
      </c>
      <c r="E18" s="45">
        <f t="shared" si="7"/>
        <v>37.979539641943703</v>
      </c>
      <c r="F18" s="45">
        <f t="shared" si="7"/>
        <v>53.260869565217391</v>
      </c>
      <c r="G18" s="45">
        <f t="shared" si="7"/>
        <v>46.176470588235304</v>
      </c>
      <c r="H18" s="45">
        <f t="shared" si="7"/>
        <v>46.253196930946302</v>
      </c>
      <c r="I18" s="45">
        <f t="shared" si="7"/>
        <v>30.242966751918146</v>
      </c>
      <c r="J18" s="45">
        <f t="shared" si="7"/>
        <v>15.997442455242961</v>
      </c>
      <c r="K18" s="45">
        <f t="shared" si="7"/>
        <v>39.130434782608702</v>
      </c>
      <c r="L18" s="45">
        <f t="shared" si="7"/>
        <v>75.230179028132966</v>
      </c>
      <c r="M18" s="45">
        <f t="shared" si="7"/>
        <v>72.340153452685414</v>
      </c>
      <c r="N18" s="45">
        <f t="shared" si="8"/>
        <v>74.782608695652172</v>
      </c>
      <c r="O18" s="45">
        <f t="shared" si="8"/>
        <v>31.406649616368284</v>
      </c>
      <c r="P18" s="45">
        <f t="shared" si="8"/>
        <v>68.823529411764696</v>
      </c>
      <c r="Q18" s="45">
        <f t="shared" si="8"/>
        <v>33.82352941176471</v>
      </c>
      <c r="R18" s="45">
        <f t="shared" si="8"/>
        <v>58.580562659846535</v>
      </c>
      <c r="S18" s="45">
        <f t="shared" si="8"/>
        <v>19.565217391304348</v>
      </c>
      <c r="T18" s="45">
        <f t="shared" si="8"/>
        <v>29.999999999999996</v>
      </c>
      <c r="U18" s="33"/>
      <c r="V18" s="33"/>
      <c r="W18" s="33"/>
      <c r="X18" s="33"/>
      <c r="Y18" s="33"/>
      <c r="Z18" s="33"/>
      <c r="AB18" s="26">
        <v>2</v>
      </c>
      <c r="AC18" s="23" t="s">
        <v>25</v>
      </c>
      <c r="AD18" s="26" t="s">
        <v>34</v>
      </c>
      <c r="AE18" s="23" t="s">
        <v>43</v>
      </c>
      <c r="AF18" s="29" t="s">
        <v>74</v>
      </c>
      <c r="AG18" s="20" t="s">
        <v>88</v>
      </c>
      <c r="AH18" s="34">
        <f>+IFERROR(AVERAGEIFS(BBDD_TALENTO!$H$2:$H$937,BBDD_TALENTO!$G$2:$G$937,AH$4,BBDD_TALENTO!$F$2:$F$937,'Resumen CC.AA.'!$AG18),"")</f>
        <v>33.307857657618186</v>
      </c>
      <c r="AI18" s="34">
        <f>+IFERROR(AVERAGEIFS(BBDD_TALENTO!$H$2:$H$937,BBDD_TALENTO!$G$2:$G$937,AI$4,BBDD_TALENTO!$F$2:$F$937,'Resumen CC.AA.'!$AG18),"")</f>
        <v>46.655609635355127</v>
      </c>
      <c r="AJ18" s="34">
        <f>+IFERROR(AVERAGEIFS(BBDD_TALENTO!$H$2:$H$937,BBDD_TALENTO!$G$2:$G$937,AJ$4,BBDD_TALENTO!$F$2:$F$937,'Resumen CC.AA.'!$AG18),"")</f>
        <v>4.72752253242479</v>
      </c>
      <c r="AK18" s="34">
        <f>+IFERROR(AVERAGEIFS(BBDD_TALENTO!$H$2:$H$937,BBDD_TALENTO!$G$2:$G$937,AK$4,BBDD_TALENTO!$F$2:$F$937,'Resumen CC.AA.'!$AG18),"")</f>
        <v>100</v>
      </c>
      <c r="AL18" s="34">
        <f>+IFERROR(AVERAGEIFS(BBDD_TALENTO!$H$2:$H$937,BBDD_TALENTO!$G$2:$G$937,AL$4,BBDD_TALENTO!$F$2:$F$937,'Resumen CC.AA.'!$AG18),"")</f>
        <v>66.48544588546072</v>
      </c>
      <c r="AM18" s="34">
        <f>+IFERROR(AVERAGEIFS(BBDD_TALENTO!$H$2:$H$937,BBDD_TALENTO!$G$2:$G$937,AM$4,BBDD_TALENTO!$F$2:$F$937,'Resumen CC.AA.'!$AG18),"")</f>
        <v>14.066548221379428</v>
      </c>
      <c r="AN18" s="34">
        <f>+IFERROR(AVERAGEIFS(BBDD_TALENTO!$H$2:$H$937,BBDD_TALENTO!$G$2:$G$937,AN$4,BBDD_TALENTO!$F$2:$F$937,'Resumen CC.AA.'!$AG18),"")</f>
        <v>12.165789080956811</v>
      </c>
      <c r="AO18" s="34">
        <f>+IFERROR(AVERAGEIFS(BBDD_TALENTO!$H$2:$H$937,BBDD_TALENTO!$G$2:$G$937,AO$4,BBDD_TALENTO!$F$2:$F$937,'Resumen CC.AA.'!$AG18),"")</f>
        <v>32.596238300461437</v>
      </c>
      <c r="AP18" s="34">
        <f>+IFERROR(AVERAGEIFS(BBDD_TALENTO!$H$2:$H$937,BBDD_TALENTO!$G$2:$G$937,AP$4,BBDD_TALENTO!$F$2:$F$937,'Resumen CC.AA.'!$AG18),"")</f>
        <v>73.859899134882696</v>
      </c>
      <c r="AQ18" s="34">
        <f>+IFERROR(AVERAGEIFS(BBDD_TALENTO!$H$2:$H$937,BBDD_TALENTO!$G$2:$G$937,AQ$4,BBDD_TALENTO!$F$2:$F$937,'Resumen CC.AA.'!$AG18),"")</f>
        <v>71.747054537053643</v>
      </c>
      <c r="AR18" s="34">
        <f>+IFERROR(AVERAGEIFS(BBDD_TALENTO!$H$2:$H$937,BBDD_TALENTO!$G$2:$G$937,AR$4,BBDD_TALENTO!$F$2:$F$937,'Resumen CC.AA.'!$AG18),"")</f>
        <v>0</v>
      </c>
      <c r="AS18" s="34">
        <f>+IFERROR(AVERAGEIFS(BBDD_TALENTO!$H$2:$H$937,BBDD_TALENTO!$G$2:$G$937,AS$4,BBDD_TALENTO!$F$2:$F$937,'Resumen CC.AA.'!$AG18),"")</f>
        <v>2.2823808695494785</v>
      </c>
      <c r="AT18" s="34">
        <f>+IFERROR(AVERAGEIFS(BBDD_TALENTO!$H$2:$H$937,BBDD_TALENTO!$G$2:$G$937,AT$4,BBDD_TALENTO!$F$2:$F$937,'Resumen CC.AA.'!$AG18),"")</f>
        <v>65.336176411892922</v>
      </c>
      <c r="AU18" s="34">
        <f>+IFERROR(AVERAGEIFS(BBDD_TALENTO!$H$2:$H$937,BBDD_TALENTO!$G$2:$G$937,AU$4,BBDD_TALENTO!$F$2:$F$937,'Resumen CC.AA.'!$AG18),"")</f>
        <v>73.065973229974233</v>
      </c>
      <c r="AV18" s="34">
        <f>+IFERROR(AVERAGEIFS(BBDD_TALENTO!$H$2:$H$937,BBDD_TALENTO!$G$2:$G$937,AV$4,BBDD_TALENTO!$F$2:$F$937,'Resumen CC.AA.'!$AG18),"")</f>
        <v>37.340337439735805</v>
      </c>
      <c r="AW18" s="34">
        <f>+IFERROR(AVERAGEIFS(BBDD_TALENTO!$H$2:$H$937,BBDD_TALENTO!$G$2:$G$937,AW$4,BBDD_TALENTO!$F$2:$F$937,'Resumen CC.AA.'!$AG18),"")</f>
        <v>22.865975502941737</v>
      </c>
      <c r="AX18" s="34">
        <f>+IFERROR(AVERAGEIFS(BBDD_TALENTO!$H$2:$H$937,BBDD_TALENTO!$G$2:$G$937,AX$4,BBDD_TALENTO!$F$2:$F$937,'Resumen CC.AA.'!$AG18),"")</f>
        <v>50.542791143457478</v>
      </c>
      <c r="AY18" s="34">
        <f>+IFERROR(AVERAGEIFS(BBDD_TALENTO!$H$2:$H$937,BBDD_TALENTO!$G$2:$G$937,AY$4,BBDD_TALENTO!$F$2:$F$937,'Resumen CC.AA.'!$AG18),"")</f>
        <v>47.956196658586919</v>
      </c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5"/>
      <c r="DB18" s="36"/>
    </row>
    <row r="19" spans="1:106" x14ac:dyDescent="0.25">
      <c r="A19" s="26"/>
      <c r="B19" s="28"/>
      <c r="C19" s="17"/>
      <c r="AB19" s="26">
        <v>2</v>
      </c>
      <c r="AC19" s="23" t="s">
        <v>25</v>
      </c>
      <c r="AD19" s="26" t="s">
        <v>34</v>
      </c>
      <c r="AE19" s="23" t="s">
        <v>43</v>
      </c>
      <c r="AF19" s="29" t="s">
        <v>75</v>
      </c>
      <c r="AG19" s="20" t="s">
        <v>89</v>
      </c>
      <c r="AH19" s="34">
        <f>+IFERROR(AVERAGEIFS(BBDD_TALENTO!$H$2:$H$937,BBDD_TALENTO!$G$2:$G$937,AH$4,BBDD_TALENTO!$F$2:$F$937,'Resumen CC.AA.'!$AG19),"")</f>
        <v>21.309422003974017</v>
      </c>
      <c r="AI19" s="34">
        <f>+IFERROR(AVERAGEIFS(BBDD_TALENTO!$H$2:$H$937,BBDD_TALENTO!$G$2:$G$937,AI$4,BBDD_TALENTO!$F$2:$F$937,'Resumen CC.AA.'!$AG19),"")</f>
        <v>30.160071281382617</v>
      </c>
      <c r="AJ19" s="34">
        <f>+IFERROR(AVERAGEIFS(BBDD_TALENTO!$H$2:$H$937,BBDD_TALENTO!$G$2:$G$937,AJ$4,BBDD_TALENTO!$F$2:$F$937,'Resumen CC.AA.'!$AG19),"")</f>
        <v>8.0703310740013077</v>
      </c>
      <c r="AK19" s="34">
        <f>+IFERROR(AVERAGEIFS(BBDD_TALENTO!$H$2:$H$937,BBDD_TALENTO!$G$2:$G$937,AK$4,BBDD_TALENTO!$F$2:$F$937,'Resumen CC.AA.'!$AG19),"")</f>
        <v>40.381245319405132</v>
      </c>
      <c r="AL19" s="34">
        <f>+IFERROR(AVERAGEIFS(BBDD_TALENTO!$H$2:$H$937,BBDD_TALENTO!$G$2:$G$937,AL$4,BBDD_TALENTO!$F$2:$F$937,'Resumen CC.AA.'!$AG19),"")</f>
        <v>32.580961091874315</v>
      </c>
      <c r="AM19" s="34">
        <f>+IFERROR(AVERAGEIFS(BBDD_TALENTO!$H$2:$H$937,BBDD_TALENTO!$G$2:$G$937,AM$4,BBDD_TALENTO!$F$2:$F$937,'Resumen CC.AA.'!$AG19),"")</f>
        <v>43.452181518076685</v>
      </c>
      <c r="AN19" s="34">
        <f>+IFERROR(AVERAGEIFS(BBDD_TALENTO!$H$2:$H$937,BBDD_TALENTO!$G$2:$G$937,AN$4,BBDD_TALENTO!$F$2:$F$937,'Resumen CC.AA.'!$AG19),"")</f>
        <v>48.793694136344989</v>
      </c>
      <c r="AO19" s="34">
        <f>+IFERROR(AVERAGEIFS(BBDD_TALENTO!$H$2:$H$937,BBDD_TALENTO!$G$2:$G$937,AO$4,BBDD_TALENTO!$F$2:$F$937,'Resumen CC.AA.'!$AG19),"")</f>
        <v>14.164805054288928</v>
      </c>
      <c r="AP19" s="34">
        <f>+IFERROR(AVERAGEIFS(BBDD_TALENTO!$H$2:$H$937,BBDD_TALENTO!$G$2:$G$937,AP$4,BBDD_TALENTO!$F$2:$F$937,'Resumen CC.AA.'!$AG19),"")</f>
        <v>77.161859460630353</v>
      </c>
      <c r="AQ19" s="34">
        <f>+IFERROR(AVERAGEIFS(BBDD_TALENTO!$H$2:$H$937,BBDD_TALENTO!$G$2:$G$937,AQ$4,BBDD_TALENTO!$F$2:$F$937,'Resumen CC.AA.'!$AG19),"")</f>
        <v>56.858587716020473</v>
      </c>
      <c r="AR19" s="34">
        <f>+IFERROR(AVERAGEIFS(BBDD_TALENTO!$H$2:$H$937,BBDD_TALENTO!$G$2:$G$937,AR$4,BBDD_TALENTO!$F$2:$F$937,'Resumen CC.AA.'!$AG19),"")</f>
        <v>0</v>
      </c>
      <c r="AS19" s="34">
        <f>+IFERROR(AVERAGEIFS(BBDD_TALENTO!$H$2:$H$937,BBDD_TALENTO!$G$2:$G$937,AS$4,BBDD_TALENTO!$F$2:$F$937,'Resumen CC.AA.'!$AG19),"")</f>
        <v>11.958896618840036</v>
      </c>
      <c r="AT19" s="34">
        <f>+IFERROR(AVERAGEIFS(BBDD_TALENTO!$H$2:$H$937,BBDD_TALENTO!$G$2:$G$937,AT$4,BBDD_TALENTO!$F$2:$F$937,'Resumen CC.AA.'!$AG19),"")</f>
        <v>72.113229198221816</v>
      </c>
      <c r="AU19" s="34">
        <f>+IFERROR(AVERAGEIFS(BBDD_TALENTO!$H$2:$H$937,BBDD_TALENTO!$G$2:$G$937,AU$4,BBDD_TALENTO!$F$2:$F$937,'Resumen CC.AA.'!$AG19),"")</f>
        <v>29.583484180805264</v>
      </c>
      <c r="AV19" s="34">
        <f>+IFERROR(AVERAGEIFS(BBDD_TALENTO!$H$2:$H$937,BBDD_TALENTO!$G$2:$G$937,AV$4,BBDD_TALENTO!$F$2:$F$937,'Resumen CC.AA.'!$AG19),"")</f>
        <v>100</v>
      </c>
      <c r="AW19" s="34">
        <f>+IFERROR(AVERAGEIFS(BBDD_TALENTO!$H$2:$H$937,BBDD_TALENTO!$G$2:$G$937,AW$4,BBDD_TALENTO!$F$2:$F$937,'Resumen CC.AA.'!$AG19),"")</f>
        <v>21.583950167478502</v>
      </c>
      <c r="AX19" s="34">
        <f>+IFERROR(AVERAGEIFS(BBDD_TALENTO!$H$2:$H$937,BBDD_TALENTO!$G$2:$G$937,AX$4,BBDD_TALENTO!$F$2:$F$937,'Resumen CC.AA.'!$AG19),"")</f>
        <v>16.983589082753532</v>
      </c>
      <c r="AY19" s="34">
        <f>+IFERROR(AVERAGEIFS(BBDD_TALENTO!$H$2:$H$937,BBDD_TALENTO!$G$2:$G$937,AY$4,BBDD_TALENTO!$F$2:$F$937,'Resumen CC.AA.'!$AG19),"")</f>
        <v>48.029008590098549</v>
      </c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5"/>
      <c r="DB19" s="36"/>
    </row>
    <row r="20" spans="1:106" x14ac:dyDescent="0.25">
      <c r="B20" s="38" t="s">
        <v>189</v>
      </c>
      <c r="C20" s="37" t="s">
        <v>190</v>
      </c>
      <c r="D20" s="44">
        <f>+AVERAGE(D21:D22)</f>
        <v>31.267752786950673</v>
      </c>
      <c r="E20" s="44">
        <f t="shared" ref="E20:T20" si="9">+AVERAGE(E21:E22)</f>
        <v>59.887053546933174</v>
      </c>
      <c r="F20" s="44">
        <f t="shared" si="9"/>
        <v>63.373546778953596</v>
      </c>
      <c r="G20" s="44">
        <f t="shared" si="9"/>
        <v>32.315762151133129</v>
      </c>
      <c r="H20" s="44">
        <f t="shared" si="9"/>
        <v>19.557296324895919</v>
      </c>
      <c r="I20" s="44">
        <f t="shared" si="9"/>
        <v>60.615634690586887</v>
      </c>
      <c r="J20" s="44">
        <f t="shared" si="9"/>
        <v>59.433601993089987</v>
      </c>
      <c r="K20" s="44">
        <f t="shared" si="9"/>
        <v>29.196959745425133</v>
      </c>
      <c r="L20" s="44">
        <f t="shared" si="9"/>
        <v>55.105840717296687</v>
      </c>
      <c r="M20" s="44">
        <f t="shared" si="9"/>
        <v>26.673469340675734</v>
      </c>
      <c r="N20" s="44">
        <f t="shared" si="9"/>
        <v>53.926236697324654</v>
      </c>
      <c r="O20" s="44">
        <f t="shared" si="9"/>
        <v>46.432119551500435</v>
      </c>
      <c r="P20" s="44">
        <f t="shared" si="9"/>
        <v>61.966274502391116</v>
      </c>
      <c r="Q20" s="44">
        <f t="shared" si="9"/>
        <v>34.000665426997273</v>
      </c>
      <c r="R20" s="44">
        <f t="shared" si="9"/>
        <v>87.606082885973251</v>
      </c>
      <c r="S20" s="44">
        <f t="shared" si="9"/>
        <v>59.019190242619317</v>
      </c>
      <c r="T20" s="44">
        <f t="shared" si="9"/>
        <v>68.496705767760744</v>
      </c>
      <c r="U20" s="39"/>
      <c r="V20" s="39"/>
      <c r="W20" s="39"/>
      <c r="X20" s="39"/>
      <c r="Y20" s="39"/>
      <c r="Z20" s="39"/>
      <c r="AB20" s="26">
        <v>2</v>
      </c>
      <c r="AC20" s="23" t="s">
        <v>25</v>
      </c>
      <c r="AD20" s="26" t="s">
        <v>34</v>
      </c>
      <c r="AE20" s="23" t="s">
        <v>43</v>
      </c>
      <c r="AF20" s="29" t="s">
        <v>76</v>
      </c>
      <c r="AG20" s="20" t="s">
        <v>90</v>
      </c>
      <c r="AH20" s="34">
        <f>+IFERROR(AVERAGEIFS(BBDD_TALENTO!$H$2:$H$937,BBDD_TALENTO!$G$2:$G$937,AH$4,BBDD_TALENTO!$F$2:$F$937,'Resumen CC.AA.'!$AG20),"")</f>
        <v>65.311246731754778</v>
      </c>
      <c r="AI20" s="34">
        <f>+IFERROR(AVERAGEIFS(BBDD_TALENTO!$H$2:$H$937,BBDD_TALENTO!$G$2:$G$937,AI$4,BBDD_TALENTO!$F$2:$F$937,'Resumen CC.AA.'!$AG20),"")</f>
        <v>23.439545190373892</v>
      </c>
      <c r="AJ20" s="34">
        <f>+IFERROR(AVERAGEIFS(BBDD_TALENTO!$H$2:$H$937,BBDD_TALENTO!$G$2:$G$937,AJ$4,BBDD_TALENTO!$F$2:$F$937,'Resumen CC.AA.'!$AG20),"")</f>
        <v>42.207749002842945</v>
      </c>
      <c r="AK20" s="34">
        <f>+IFERROR(AVERAGEIFS(BBDD_TALENTO!$H$2:$H$937,BBDD_TALENTO!$G$2:$G$937,AK$4,BBDD_TALENTO!$F$2:$F$937,'Resumen CC.AA.'!$AG20),"")</f>
        <v>90.378967759515234</v>
      </c>
      <c r="AL20" s="34">
        <f>+IFERROR(AVERAGEIFS(BBDD_TALENTO!$H$2:$H$937,BBDD_TALENTO!$G$2:$G$937,AL$4,BBDD_TALENTO!$F$2:$F$937,'Resumen CC.AA.'!$AG20),"")</f>
        <v>74.608770809653194</v>
      </c>
      <c r="AM20" s="34">
        <f>+IFERROR(AVERAGEIFS(BBDD_TALENTO!$H$2:$H$937,BBDD_TALENTO!$G$2:$G$937,AM$4,BBDD_TALENTO!$F$2:$F$937,'Resumen CC.AA.'!$AG20),"")</f>
        <v>62.058479164534866</v>
      </c>
      <c r="AN20" s="34">
        <f>+IFERROR(AVERAGEIFS(BBDD_TALENTO!$H$2:$H$937,BBDD_TALENTO!$G$2:$G$937,AN$4,BBDD_TALENTO!$F$2:$F$937,'Resumen CC.AA.'!$AG20),"")</f>
        <v>44.401061811259005</v>
      </c>
      <c r="AO20" s="34">
        <f>+IFERROR(AVERAGEIFS(BBDD_TALENTO!$H$2:$H$937,BBDD_TALENTO!$G$2:$G$937,AO$4,BBDD_TALENTO!$F$2:$F$937,'Resumen CC.AA.'!$AG20),"")</f>
        <v>5.4757939952346426</v>
      </c>
      <c r="AP20" s="34">
        <f>+IFERROR(AVERAGEIFS(BBDD_TALENTO!$H$2:$H$937,BBDD_TALENTO!$G$2:$G$937,AP$4,BBDD_TALENTO!$F$2:$F$937,'Resumen CC.AA.'!$AG20),"")</f>
        <v>87.187457799751769</v>
      </c>
      <c r="AQ20" s="34">
        <f>+IFERROR(AVERAGEIFS(BBDD_TALENTO!$H$2:$H$937,BBDD_TALENTO!$G$2:$G$937,AQ$4,BBDD_TALENTO!$F$2:$F$937,'Resumen CC.AA.'!$AG20),"")</f>
        <v>79.772471520547398</v>
      </c>
      <c r="AR20" s="34">
        <f>+IFERROR(AVERAGEIFS(BBDD_TALENTO!$H$2:$H$937,BBDD_TALENTO!$G$2:$G$937,AR$4,BBDD_TALENTO!$F$2:$F$937,'Resumen CC.AA.'!$AG20),"")</f>
        <v>72.119372417510277</v>
      </c>
      <c r="AS20" s="34">
        <f>+IFERROR(AVERAGEIFS(BBDD_TALENTO!$H$2:$H$937,BBDD_TALENTO!$G$2:$G$937,AS$4,BBDD_TALENTO!$F$2:$F$937,'Resumen CC.AA.'!$AG20),"")</f>
        <v>53.974606096321722</v>
      </c>
      <c r="AT20" s="34">
        <f>+IFERROR(AVERAGEIFS(BBDD_TALENTO!$H$2:$H$937,BBDD_TALENTO!$G$2:$G$937,AT$4,BBDD_TALENTO!$F$2:$F$937,'Resumen CC.AA.'!$AG20),"")</f>
        <v>100</v>
      </c>
      <c r="AU20" s="34">
        <f>+IFERROR(AVERAGEIFS(BBDD_TALENTO!$H$2:$H$937,BBDD_TALENTO!$G$2:$G$937,AU$4,BBDD_TALENTO!$F$2:$F$937,'Resumen CC.AA.'!$AG20),"")</f>
        <v>0</v>
      </c>
      <c r="AV20" s="34">
        <f>+IFERROR(AVERAGEIFS(BBDD_TALENTO!$H$2:$H$937,BBDD_TALENTO!$G$2:$G$937,AV$4,BBDD_TALENTO!$F$2:$F$937,'Resumen CC.AA.'!$AG20),"")</f>
        <v>88.779655405387018</v>
      </c>
      <c r="AW20" s="34">
        <f>+IFERROR(AVERAGEIFS(BBDD_TALENTO!$H$2:$H$937,BBDD_TALENTO!$G$2:$G$937,AW$4,BBDD_TALENTO!$F$2:$F$937,'Resumen CC.AA.'!$AG20),"")</f>
        <v>30.199672087808842</v>
      </c>
      <c r="AX20" s="34">
        <f>+IFERROR(AVERAGEIFS(BBDD_TALENTO!$H$2:$H$937,BBDD_TALENTO!$G$2:$G$937,AX$4,BBDD_TALENTO!$F$2:$F$937,'Resumen CC.AA.'!$AG20),"")</f>
        <v>34.987949645768346</v>
      </c>
      <c r="AY20" s="34">
        <f>+IFERROR(AVERAGEIFS(BBDD_TALENTO!$H$2:$H$937,BBDD_TALENTO!$G$2:$G$937,AY$4,BBDD_TALENTO!$F$2:$F$937,'Resumen CC.AA.'!$AG20),"")</f>
        <v>71.428213825504116</v>
      </c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  <c r="DB20" s="36"/>
    </row>
    <row r="21" spans="1:106" x14ac:dyDescent="0.25">
      <c r="A21" s="26"/>
      <c r="B21" s="26" t="s">
        <v>39</v>
      </c>
      <c r="C21" s="23" t="s">
        <v>50</v>
      </c>
      <c r="D21" s="45">
        <f t="shared" ref="D21:M22" si="10">+AVERAGEIFS(AH$5:AH$56,$AE$5:$AE$56,$C21)</f>
        <v>26.557748616287469</v>
      </c>
      <c r="E21" s="45">
        <f t="shared" si="10"/>
        <v>60.858034539711099</v>
      </c>
      <c r="F21" s="45">
        <f t="shared" si="10"/>
        <v>61.757578427801761</v>
      </c>
      <c r="G21" s="45">
        <f t="shared" si="10"/>
        <v>23.60224647384349</v>
      </c>
      <c r="H21" s="45">
        <f t="shared" si="10"/>
        <v>5.7220230390194704</v>
      </c>
      <c r="I21" s="45">
        <f t="shared" si="10"/>
        <v>60.218045163970281</v>
      </c>
      <c r="J21" s="45">
        <f t="shared" si="10"/>
        <v>51.993931023290969</v>
      </c>
      <c r="K21" s="45">
        <f t="shared" si="10"/>
        <v>26.078901175831938</v>
      </c>
      <c r="L21" s="45">
        <f t="shared" si="10"/>
        <v>70.533942034581486</v>
      </c>
      <c r="M21" s="45">
        <f t="shared" si="10"/>
        <v>23.116052901834614</v>
      </c>
      <c r="N21" s="45">
        <f t="shared" ref="N21:T22" si="11">+AVERAGEIFS(AR$5:AR$56,$AE$5:$AE$56,$C21)</f>
        <v>57.447127089771641</v>
      </c>
      <c r="O21" s="45">
        <f t="shared" si="11"/>
        <v>39.644427261467413</v>
      </c>
      <c r="P21" s="45">
        <f t="shared" si="11"/>
        <v>70.086395158628392</v>
      </c>
      <c r="Q21" s="45">
        <f t="shared" si="11"/>
        <v>36.137654340313929</v>
      </c>
      <c r="R21" s="45">
        <f t="shared" si="11"/>
        <v>91.432791045437028</v>
      </c>
      <c r="S21" s="45">
        <f t="shared" si="11"/>
        <v>79.206585625490163</v>
      </c>
      <c r="T21" s="45">
        <f t="shared" si="11"/>
        <v>61.028232205547283</v>
      </c>
      <c r="U21" s="33"/>
      <c r="V21" s="33"/>
      <c r="W21" s="33"/>
      <c r="X21" s="33"/>
      <c r="Y21" s="33"/>
      <c r="Z21" s="33"/>
      <c r="AB21" s="26">
        <v>2</v>
      </c>
      <c r="AC21" s="23" t="s">
        <v>25</v>
      </c>
      <c r="AD21" s="26" t="s">
        <v>35</v>
      </c>
      <c r="AE21" s="23" t="s">
        <v>44</v>
      </c>
      <c r="AF21" s="29" t="s">
        <v>92</v>
      </c>
      <c r="AG21" s="20" t="s">
        <v>91</v>
      </c>
      <c r="AH21" s="34">
        <f>+IFERROR(AVERAGEIFS(BBDD_TALENTO!$H$2:$H$937,BBDD_TALENTO!$G$2:$G$937,AH$4,BBDD_TALENTO!$F$2:$F$937,'Resumen CC.AA.'!$AG21),"")</f>
        <v>80.625864034274613</v>
      </c>
      <c r="AI21" s="34">
        <f>+IFERROR(AVERAGEIFS(BBDD_TALENTO!$H$2:$H$937,BBDD_TALENTO!$G$2:$G$937,AI$4,BBDD_TALENTO!$F$2:$F$937,'Resumen CC.AA.'!$AG21),"")</f>
        <v>74.830713329082457</v>
      </c>
      <c r="AJ21" s="34">
        <f>+IFERROR(AVERAGEIFS(BBDD_TALENTO!$H$2:$H$937,BBDD_TALENTO!$G$2:$G$937,AJ$4,BBDD_TALENTO!$F$2:$F$937,'Resumen CC.AA.'!$AG21),"")</f>
        <v>52.880628518185794</v>
      </c>
      <c r="AK21" s="34">
        <f>+IFERROR(AVERAGEIFS(BBDD_TALENTO!$H$2:$H$937,BBDD_TALENTO!$G$2:$G$937,AK$4,BBDD_TALENTO!$F$2:$F$937,'Resumen CC.AA.'!$AG21),"")</f>
        <v>73.29902750734324</v>
      </c>
      <c r="AL21" s="34">
        <f>+IFERROR(AVERAGEIFS(BBDD_TALENTO!$H$2:$H$937,BBDD_TALENTO!$G$2:$G$937,AL$4,BBDD_TALENTO!$F$2:$F$937,'Resumen CC.AA.'!$AG21),"")</f>
        <v>100</v>
      </c>
      <c r="AM21" s="34">
        <f>+IFERROR(AVERAGEIFS(BBDD_TALENTO!$H$2:$H$937,BBDD_TALENTO!$G$2:$G$937,AM$4,BBDD_TALENTO!$F$2:$F$937,'Resumen CC.AA.'!$AG21),"")</f>
        <v>59.791454508109069</v>
      </c>
      <c r="AN21" s="34">
        <f>+IFERROR(AVERAGEIFS(BBDD_TALENTO!$H$2:$H$937,BBDD_TALENTO!$G$2:$G$937,AN$4,BBDD_TALENTO!$F$2:$F$937,'Resumen CC.AA.'!$AG21),"")</f>
        <v>77.228352744119832</v>
      </c>
      <c r="AO21" s="34">
        <f>+IFERROR(AVERAGEIFS(BBDD_TALENTO!$H$2:$H$937,BBDD_TALENTO!$G$2:$G$937,AO$4,BBDD_TALENTO!$F$2:$F$937,'Resumen CC.AA.'!$AG21),"")</f>
        <v>47.867311372831843</v>
      </c>
      <c r="AP21" s="34">
        <f>+IFERROR(AVERAGEIFS(BBDD_TALENTO!$H$2:$H$937,BBDD_TALENTO!$G$2:$G$937,AP$4,BBDD_TALENTO!$F$2:$F$937,'Resumen CC.AA.'!$AG21),"")</f>
        <v>53.119355176324831</v>
      </c>
      <c r="AQ21" s="34">
        <f>+IFERROR(AVERAGEIFS(BBDD_TALENTO!$H$2:$H$937,BBDD_TALENTO!$G$2:$G$937,AQ$4,BBDD_TALENTO!$F$2:$F$937,'Resumen CC.AA.'!$AG21),"")</f>
        <v>65.226848075141845</v>
      </c>
      <c r="AR21" s="34">
        <f>+IFERROR(AVERAGEIFS(BBDD_TALENTO!$H$2:$H$937,BBDD_TALENTO!$G$2:$G$937,AR$4,BBDD_TALENTO!$F$2:$F$937,'Resumen CC.AA.'!$AG21),"")</f>
        <v>58.036033636439662</v>
      </c>
      <c r="AS21" s="34">
        <f>+IFERROR(AVERAGEIFS(BBDD_TALENTO!$H$2:$H$937,BBDD_TALENTO!$G$2:$G$937,AS$4,BBDD_TALENTO!$F$2:$F$937,'Resumen CC.AA.'!$AG21),"")</f>
        <v>77.076870091949104</v>
      </c>
      <c r="AT21" s="34">
        <f>+IFERROR(AVERAGEIFS(BBDD_TALENTO!$H$2:$H$937,BBDD_TALENTO!$G$2:$G$937,AT$4,BBDD_TALENTO!$F$2:$F$937,'Resumen CC.AA.'!$AG21),"")</f>
        <v>72.647863721094353</v>
      </c>
      <c r="AU21" s="34">
        <f>+IFERROR(AVERAGEIFS(BBDD_TALENTO!$H$2:$H$937,BBDD_TALENTO!$G$2:$G$937,AU$4,BBDD_TALENTO!$F$2:$F$937,'Resumen CC.AA.'!$AG21),"")</f>
        <v>60.379271952195815</v>
      </c>
      <c r="AV21" s="34">
        <f>+IFERROR(AVERAGEIFS(BBDD_TALENTO!$H$2:$H$937,BBDD_TALENTO!$G$2:$G$937,AV$4,BBDD_TALENTO!$F$2:$F$937,'Resumen CC.AA.'!$AG21),"")</f>
        <v>0</v>
      </c>
      <c r="AW21" s="34">
        <f>+IFERROR(AVERAGEIFS(BBDD_TALENTO!$H$2:$H$937,BBDD_TALENTO!$G$2:$G$937,AW$4,BBDD_TALENTO!$F$2:$F$937,'Resumen CC.AA.'!$AG21),"")</f>
        <v>17.330131569205193</v>
      </c>
      <c r="AX21" s="34">
        <f>+IFERROR(AVERAGEIFS(BBDD_TALENTO!$H$2:$H$937,BBDD_TALENTO!$G$2:$G$937,AX$4,BBDD_TALENTO!$F$2:$F$937,'Resumen CC.AA.'!$AG21),"")</f>
        <v>72.612268113508463</v>
      </c>
      <c r="AY21" s="34">
        <f>+IFERROR(AVERAGEIFS(BBDD_TALENTO!$H$2:$H$937,BBDD_TALENTO!$G$2:$G$937,AY$4,BBDD_TALENTO!$F$2:$F$937,'Resumen CC.AA.'!$AG21),"")</f>
        <v>65.891690478026192</v>
      </c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5"/>
      <c r="DB21" s="36"/>
    </row>
    <row r="22" spans="1:106" x14ac:dyDescent="0.25">
      <c r="A22" s="26"/>
      <c r="B22" s="26" t="s">
        <v>40</v>
      </c>
      <c r="C22" s="23" t="s">
        <v>51</v>
      </c>
      <c r="D22" s="45">
        <f t="shared" si="10"/>
        <v>35.977756957613877</v>
      </c>
      <c r="E22" s="45">
        <f t="shared" si="10"/>
        <v>58.916072554155257</v>
      </c>
      <c r="F22" s="45">
        <f t="shared" si="10"/>
        <v>64.989515130105431</v>
      </c>
      <c r="G22" s="45">
        <f t="shared" si="10"/>
        <v>41.029277828422764</v>
      </c>
      <c r="H22" s="45">
        <f t="shared" si="10"/>
        <v>33.39256961077237</v>
      </c>
      <c r="I22" s="45">
        <f t="shared" si="10"/>
        <v>61.013224217203486</v>
      </c>
      <c r="J22" s="45">
        <f t="shared" si="10"/>
        <v>66.873272962889004</v>
      </c>
      <c r="K22" s="45">
        <f t="shared" si="10"/>
        <v>32.315018315018328</v>
      </c>
      <c r="L22" s="45">
        <f t="shared" si="10"/>
        <v>39.67773940001188</v>
      </c>
      <c r="M22" s="45">
        <f t="shared" si="10"/>
        <v>30.230885779516854</v>
      </c>
      <c r="N22" s="45">
        <f t="shared" si="11"/>
        <v>50.405346304877675</v>
      </c>
      <c r="O22" s="45">
        <f t="shared" si="11"/>
        <v>53.219811841533463</v>
      </c>
      <c r="P22" s="45">
        <f t="shared" si="11"/>
        <v>53.846153846153847</v>
      </c>
      <c r="Q22" s="45">
        <f t="shared" si="11"/>
        <v>31.863676513680616</v>
      </c>
      <c r="R22" s="45">
        <f t="shared" si="11"/>
        <v>83.779374726509488</v>
      </c>
      <c r="S22" s="45">
        <f t="shared" si="11"/>
        <v>38.83179485974847</v>
      </c>
      <c r="T22" s="45">
        <f t="shared" si="11"/>
        <v>75.965179329974205</v>
      </c>
      <c r="U22" s="33"/>
      <c r="V22" s="33"/>
      <c r="W22" s="33"/>
      <c r="X22" s="33"/>
      <c r="Y22" s="33"/>
      <c r="Z22" s="33"/>
      <c r="AB22" s="26">
        <v>2</v>
      </c>
      <c r="AC22" s="23" t="s">
        <v>25</v>
      </c>
      <c r="AD22" s="26" t="s">
        <v>35</v>
      </c>
      <c r="AE22" s="23" t="s">
        <v>44</v>
      </c>
      <c r="AF22" s="29" t="s">
        <v>93</v>
      </c>
      <c r="AG22" s="20" t="s">
        <v>94</v>
      </c>
      <c r="AH22" s="34">
        <f>+IFERROR(AVERAGEIFS(BBDD_TALENTO!$H$2:$H$937,BBDD_TALENTO!$G$2:$G$937,AH$4,BBDD_TALENTO!$F$2:$F$937,'Resumen CC.AA.'!$AG22),"")</f>
        <v>87.551666684210943</v>
      </c>
      <c r="AI22" s="34">
        <f>+IFERROR(AVERAGEIFS(BBDD_TALENTO!$H$2:$H$937,BBDD_TALENTO!$G$2:$G$937,AI$4,BBDD_TALENTO!$F$2:$F$937,'Resumen CC.AA.'!$AG22),"")</f>
        <v>82.513791409041659</v>
      </c>
      <c r="AJ22" s="34">
        <f>+IFERROR(AVERAGEIFS(BBDD_TALENTO!$H$2:$H$937,BBDD_TALENTO!$G$2:$G$937,AJ$4,BBDD_TALENTO!$F$2:$F$937,'Resumen CC.AA.'!$AG22),"")</f>
        <v>88.37478903765556</v>
      </c>
      <c r="AK22" s="34">
        <f>+IFERROR(AVERAGEIFS(BBDD_TALENTO!$H$2:$H$937,BBDD_TALENTO!$G$2:$G$937,AK$4,BBDD_TALENTO!$F$2:$F$937,'Resumen CC.AA.'!$AG22),"")</f>
        <v>82.293751945273897</v>
      </c>
      <c r="AL22" s="34">
        <f>+IFERROR(AVERAGEIFS(BBDD_TALENTO!$H$2:$H$937,BBDD_TALENTO!$G$2:$G$937,AL$4,BBDD_TALENTO!$F$2:$F$937,'Resumen CC.AA.'!$AG22),"")</f>
        <v>100</v>
      </c>
      <c r="AM22" s="34">
        <f>+IFERROR(AVERAGEIFS(BBDD_TALENTO!$H$2:$H$937,BBDD_TALENTO!$G$2:$G$937,AM$4,BBDD_TALENTO!$F$2:$F$937,'Resumen CC.AA.'!$AG22),"")</f>
        <v>70.7184960236184</v>
      </c>
      <c r="AN22" s="34">
        <f>+IFERROR(AVERAGEIFS(BBDD_TALENTO!$H$2:$H$937,BBDD_TALENTO!$G$2:$G$937,AN$4,BBDD_TALENTO!$F$2:$F$937,'Resumen CC.AA.'!$AG22),"")</f>
        <v>84.1379742420486</v>
      </c>
      <c r="AO22" s="34">
        <f>+IFERROR(AVERAGEIFS(BBDD_TALENTO!$H$2:$H$937,BBDD_TALENTO!$G$2:$G$937,AO$4,BBDD_TALENTO!$F$2:$F$937,'Resumen CC.AA.'!$AG22),"")</f>
        <v>99.471554605061598</v>
      </c>
      <c r="AP22" s="34">
        <f>+IFERROR(AVERAGEIFS(BBDD_TALENTO!$H$2:$H$937,BBDD_TALENTO!$G$2:$G$937,AP$4,BBDD_TALENTO!$F$2:$F$937,'Resumen CC.AA.'!$AG22),"")</f>
        <v>40.962539355121073</v>
      </c>
      <c r="AQ22" s="34">
        <f>+IFERROR(AVERAGEIFS(BBDD_TALENTO!$H$2:$H$937,BBDD_TALENTO!$G$2:$G$937,AQ$4,BBDD_TALENTO!$F$2:$F$937,'Resumen CC.AA.'!$AG22),"")</f>
        <v>77.715088792790965</v>
      </c>
      <c r="AR22" s="34">
        <f>+IFERROR(AVERAGEIFS(BBDD_TALENTO!$H$2:$H$937,BBDD_TALENTO!$G$2:$G$937,AR$4,BBDD_TALENTO!$F$2:$F$937,'Resumen CC.AA.'!$AG22),"")</f>
        <v>76.324401683681913</v>
      </c>
      <c r="AS22" s="34">
        <f>+IFERROR(AVERAGEIFS(BBDD_TALENTO!$H$2:$H$937,BBDD_TALENTO!$G$2:$G$937,AS$4,BBDD_TALENTO!$F$2:$F$937,'Resumen CC.AA.'!$AG22),"")</f>
        <v>74.733428980456708</v>
      </c>
      <c r="AT22" s="34">
        <f>+IFERROR(AVERAGEIFS(BBDD_TALENTO!$H$2:$H$937,BBDD_TALENTO!$G$2:$G$937,AT$4,BBDD_TALENTO!$F$2:$F$937,'Resumen CC.AA.'!$AG22),"")</f>
        <v>61.603489299792855</v>
      </c>
      <c r="AU22" s="34">
        <f>+IFERROR(AVERAGEIFS(BBDD_TALENTO!$H$2:$H$937,BBDD_TALENTO!$G$2:$G$937,AU$4,BBDD_TALENTO!$F$2:$F$937,'Resumen CC.AA.'!$AG22),"")</f>
        <v>88.633980691886521</v>
      </c>
      <c r="AV22" s="34">
        <f>+IFERROR(AVERAGEIFS(BBDD_TALENTO!$H$2:$H$937,BBDD_TALENTO!$G$2:$G$937,AV$4,BBDD_TALENTO!$F$2:$F$937,'Resumen CC.AA.'!$AG22),"")</f>
        <v>81.616926608782421</v>
      </c>
      <c r="AW22" s="34">
        <f>+IFERROR(AVERAGEIFS(BBDD_TALENTO!$H$2:$H$937,BBDD_TALENTO!$G$2:$G$937,AW$4,BBDD_TALENTO!$F$2:$F$937,'Resumen CC.AA.'!$AG22),"")</f>
        <v>0</v>
      </c>
      <c r="AX22" s="34">
        <f>+IFERROR(AVERAGEIFS(BBDD_TALENTO!$H$2:$H$937,BBDD_TALENTO!$G$2:$G$937,AX$4,BBDD_TALENTO!$F$2:$F$937,'Resumen CC.AA.'!$AG22),"")</f>
        <v>6.2694888352352933</v>
      </c>
      <c r="AY22" s="34">
        <f>+IFERROR(AVERAGEIFS(BBDD_TALENTO!$H$2:$H$937,BBDD_TALENTO!$G$2:$G$937,AY$4,BBDD_TALENTO!$F$2:$F$937,'Resumen CC.AA.'!$AG22),"")</f>
        <v>69.053450992258192</v>
      </c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5"/>
      <c r="DB22" s="36"/>
    </row>
    <row r="23" spans="1:106" x14ac:dyDescent="0.25">
      <c r="A23"/>
      <c r="B23" s="28"/>
      <c r="C23" s="17"/>
      <c r="AB23" s="26">
        <v>2</v>
      </c>
      <c r="AC23" s="23" t="s">
        <v>25</v>
      </c>
      <c r="AD23" s="26" t="s">
        <v>35</v>
      </c>
      <c r="AE23" s="23" t="s">
        <v>44</v>
      </c>
      <c r="AF23" s="29" t="s">
        <v>96</v>
      </c>
      <c r="AG23" s="20" t="s">
        <v>95</v>
      </c>
      <c r="AH23" s="34">
        <f>+IFERROR(AVERAGEIFS(BBDD_TALENTO!$H$2:$H$937,BBDD_TALENTO!$G$2:$G$937,AH$4,BBDD_TALENTO!$F$2:$F$937,'Resumen CC.AA.'!$AG23),"")</f>
        <v>33.344545243654558</v>
      </c>
      <c r="AI23" s="34">
        <f>+IFERROR(AVERAGEIFS(BBDD_TALENTO!$H$2:$H$937,BBDD_TALENTO!$G$2:$G$937,AI$4,BBDD_TALENTO!$F$2:$F$937,'Resumen CC.AA.'!$AG23),"")</f>
        <v>26.535659571464066</v>
      </c>
      <c r="AJ23" s="34">
        <f>+IFERROR(AVERAGEIFS(BBDD_TALENTO!$H$2:$H$937,BBDD_TALENTO!$G$2:$G$937,AJ$4,BBDD_TALENTO!$F$2:$F$937,'Resumen CC.AA.'!$AG23),"")</f>
        <v>41.943223448068238</v>
      </c>
      <c r="AK23" s="34">
        <f>+IFERROR(AVERAGEIFS(BBDD_TALENTO!$H$2:$H$937,BBDD_TALENTO!$G$2:$G$937,AK$4,BBDD_TALENTO!$F$2:$F$937,'Resumen CC.AA.'!$AG23),"")</f>
        <v>0</v>
      </c>
      <c r="AL23" s="34">
        <f>+IFERROR(AVERAGEIFS(BBDD_TALENTO!$H$2:$H$937,BBDD_TALENTO!$G$2:$G$937,AL$4,BBDD_TALENTO!$F$2:$F$937,'Resumen CC.AA.'!$AG23),"")</f>
        <v>1.4745880306545829</v>
      </c>
      <c r="AM23" s="34">
        <f>+IFERROR(AVERAGEIFS(BBDD_TALENTO!$H$2:$H$937,BBDD_TALENTO!$G$2:$G$937,AM$4,BBDD_TALENTO!$F$2:$F$937,'Resumen CC.AA.'!$AG23),"")</f>
        <v>22.205710978112041</v>
      </c>
      <c r="AN23" s="34">
        <f>+IFERROR(AVERAGEIFS(BBDD_TALENTO!$H$2:$H$937,BBDD_TALENTO!$G$2:$G$937,AN$4,BBDD_TALENTO!$F$2:$F$937,'Resumen CC.AA.'!$AG23),"")</f>
        <v>25.392418911252829</v>
      </c>
      <c r="AO23" s="34">
        <f>+IFERROR(AVERAGEIFS(BBDD_TALENTO!$H$2:$H$937,BBDD_TALENTO!$G$2:$G$937,AO$4,BBDD_TALENTO!$F$2:$F$937,'Resumen CC.AA.'!$AG23),"")</f>
        <v>12.953711751704795</v>
      </c>
      <c r="AP23" s="34">
        <f>+IFERROR(AVERAGEIFS(BBDD_TALENTO!$H$2:$H$937,BBDD_TALENTO!$G$2:$G$937,AP$4,BBDD_TALENTO!$F$2:$F$937,'Resumen CC.AA.'!$AG23),"")</f>
        <v>48.908576701206101</v>
      </c>
      <c r="AQ23" s="34">
        <f>+IFERROR(AVERAGEIFS(BBDD_TALENTO!$H$2:$H$937,BBDD_TALENTO!$G$2:$G$937,AQ$4,BBDD_TALENTO!$F$2:$F$937,'Resumen CC.AA.'!$AG23),"")</f>
        <v>32.7882693662402</v>
      </c>
      <c r="AR23" s="34">
        <f>+IFERROR(AVERAGEIFS(BBDD_TALENTO!$H$2:$H$937,BBDD_TALENTO!$G$2:$G$937,AR$4,BBDD_TALENTO!$F$2:$F$937,'Resumen CC.AA.'!$AG23),"")</f>
        <v>13.745174958252873</v>
      </c>
      <c r="AS23" s="34">
        <f>+IFERROR(AVERAGEIFS(BBDD_TALENTO!$H$2:$H$937,BBDD_TALENTO!$G$2:$G$937,AS$4,BBDD_TALENTO!$F$2:$F$937,'Resumen CC.AA.'!$AG23),"")</f>
        <v>48.080830883611632</v>
      </c>
      <c r="AT23" s="34">
        <f>+IFERROR(AVERAGEIFS(BBDD_TALENTO!$H$2:$H$937,BBDD_TALENTO!$G$2:$G$937,AT$4,BBDD_TALENTO!$F$2:$F$937,'Resumen CC.AA.'!$AG23),"")</f>
        <v>100</v>
      </c>
      <c r="AU23" s="34">
        <f>+IFERROR(AVERAGEIFS(BBDD_TALENTO!$H$2:$H$937,BBDD_TALENTO!$G$2:$G$937,AU$4,BBDD_TALENTO!$F$2:$F$937,'Resumen CC.AA.'!$AG23),"")</f>
        <v>7.4284058697336341</v>
      </c>
      <c r="AV23" s="34">
        <f>+IFERROR(AVERAGEIFS(BBDD_TALENTO!$H$2:$H$937,BBDD_TALENTO!$G$2:$G$937,AV$4,BBDD_TALENTO!$F$2:$F$937,'Resumen CC.AA.'!$AG23),"")</f>
        <v>55.527312671722584</v>
      </c>
      <c r="AW23" s="34">
        <f>+IFERROR(AVERAGEIFS(BBDD_TALENTO!$H$2:$H$937,BBDD_TALENTO!$G$2:$G$937,AW$4,BBDD_TALENTO!$F$2:$F$937,'Resumen CC.AA.'!$AG23),"")</f>
        <v>67.332488433301663</v>
      </c>
      <c r="AX23" s="34">
        <f>+IFERROR(AVERAGEIFS(BBDD_TALENTO!$H$2:$H$937,BBDD_TALENTO!$G$2:$G$937,AX$4,BBDD_TALENTO!$F$2:$F$937,'Resumen CC.AA.'!$AG23),"")</f>
        <v>62.810635566084684</v>
      </c>
      <c r="AY23" s="34">
        <f>+IFERROR(AVERAGEIFS(BBDD_TALENTO!$H$2:$H$937,BBDD_TALENTO!$G$2:$G$937,AY$4,BBDD_TALENTO!$F$2:$F$937,'Resumen CC.AA.'!$AG23),"")</f>
        <v>46.165277054044736</v>
      </c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5"/>
      <c r="DB23" s="36"/>
    </row>
    <row r="24" spans="1:106" x14ac:dyDescent="0.25">
      <c r="A24"/>
      <c r="B24" s="38" t="s">
        <v>191</v>
      </c>
      <c r="C24" s="37" t="s">
        <v>207</v>
      </c>
      <c r="D24" s="44">
        <f>+AVERAGE(D25:D26)</f>
        <v>31.811991316660759</v>
      </c>
      <c r="E24" s="44">
        <f t="shared" ref="E24:T24" si="12">+AVERAGE(E25:E26)</f>
        <v>48.152510765006745</v>
      </c>
      <c r="F24" s="44">
        <f t="shared" si="12"/>
        <v>49.89965473820169</v>
      </c>
      <c r="G24" s="44">
        <f t="shared" si="12"/>
        <v>48.158851827804163</v>
      </c>
      <c r="H24" s="44">
        <f t="shared" si="12"/>
        <v>33.62913769463718</v>
      </c>
      <c r="I24" s="44">
        <f t="shared" si="12"/>
        <v>53.843890804358807</v>
      </c>
      <c r="J24" s="44">
        <f t="shared" si="12"/>
        <v>39.902779305224797</v>
      </c>
      <c r="K24" s="44">
        <f t="shared" si="12"/>
        <v>40.59191974952401</v>
      </c>
      <c r="L24" s="44">
        <f t="shared" si="12"/>
        <v>52.632234251744691</v>
      </c>
      <c r="M24" s="44">
        <f t="shared" si="12"/>
        <v>47.948963888508587</v>
      </c>
      <c r="N24" s="44">
        <f t="shared" si="12"/>
        <v>14.364819926695956</v>
      </c>
      <c r="O24" s="44">
        <f t="shared" si="12"/>
        <v>43.143884231358484</v>
      </c>
      <c r="P24" s="44">
        <f t="shared" si="12"/>
        <v>84.187568040196339</v>
      </c>
      <c r="Q24" s="44">
        <f t="shared" si="12"/>
        <v>36.332202577439226</v>
      </c>
      <c r="R24" s="44">
        <f t="shared" si="12"/>
        <v>54.230341830420244</v>
      </c>
      <c r="S24" s="44">
        <f t="shared" si="12"/>
        <v>63.679878186980332</v>
      </c>
      <c r="T24" s="44">
        <f t="shared" si="12"/>
        <v>47.99299984579627</v>
      </c>
      <c r="U24" s="39"/>
      <c r="V24" s="39"/>
      <c r="W24" s="39"/>
      <c r="X24" s="39"/>
      <c r="Y24" s="39"/>
      <c r="Z24" s="39"/>
      <c r="AB24" s="26">
        <v>2</v>
      </c>
      <c r="AC24" s="23" t="s">
        <v>25</v>
      </c>
      <c r="AD24" s="26" t="s">
        <v>35</v>
      </c>
      <c r="AE24" s="23" t="s">
        <v>44</v>
      </c>
      <c r="AF24" s="29" t="s">
        <v>97</v>
      </c>
      <c r="AG24" s="20" t="s">
        <v>99</v>
      </c>
      <c r="AH24" s="34">
        <f>+IFERROR(AVERAGEIFS(BBDD_TALENTO!$H$2:$H$937,BBDD_TALENTO!$G$2:$G$937,AH$4,BBDD_TALENTO!$F$2:$F$937,'Resumen CC.AA.'!$AG24),"")</f>
        <v>42.458839893388792</v>
      </c>
      <c r="AI24" s="34">
        <f>+IFERROR(AVERAGEIFS(BBDD_TALENTO!$H$2:$H$937,BBDD_TALENTO!$G$2:$G$937,AI$4,BBDD_TALENTO!$F$2:$F$937,'Resumen CC.AA.'!$AG24),"")</f>
        <v>42.509078407643699</v>
      </c>
      <c r="AJ24" s="34">
        <f>+IFERROR(AVERAGEIFS(BBDD_TALENTO!$H$2:$H$937,BBDD_TALENTO!$G$2:$G$937,AJ$4,BBDD_TALENTO!$F$2:$F$937,'Resumen CC.AA.'!$AG24),"")</f>
        <v>0</v>
      </c>
      <c r="AK24" s="34">
        <f>+IFERROR(AVERAGEIFS(BBDD_TALENTO!$H$2:$H$937,BBDD_TALENTO!$G$2:$G$937,AK$4,BBDD_TALENTO!$F$2:$F$937,'Resumen CC.AA.'!$AG24),"")</f>
        <v>84.055112952246546</v>
      </c>
      <c r="AL24" s="34">
        <f>+IFERROR(AVERAGEIFS(BBDD_TALENTO!$H$2:$H$937,BBDD_TALENTO!$G$2:$G$937,AL$4,BBDD_TALENTO!$F$2:$F$937,'Resumen CC.AA.'!$AG24),"")</f>
        <v>85.845710358993514</v>
      </c>
      <c r="AM24" s="34">
        <f>+IFERROR(AVERAGEIFS(BBDD_TALENTO!$H$2:$H$937,BBDD_TALENTO!$G$2:$G$937,AM$4,BBDD_TALENTO!$F$2:$F$937,'Resumen CC.AA.'!$AG24),"")</f>
        <v>12.134980412944406</v>
      </c>
      <c r="AN24" s="34">
        <f>+IFERROR(AVERAGEIFS(BBDD_TALENTO!$H$2:$H$937,BBDD_TALENTO!$G$2:$G$937,AN$4,BBDD_TALENTO!$F$2:$F$937,'Resumen CC.AA.'!$AG24),"")</f>
        <v>46.465135286799629</v>
      </c>
      <c r="AO24" s="34">
        <f>+IFERROR(AVERAGEIFS(BBDD_TALENTO!$H$2:$H$937,BBDD_TALENTO!$G$2:$G$937,AO$4,BBDD_TALENTO!$F$2:$F$937,'Resumen CC.AA.'!$AG24),"")</f>
        <v>86.140468459110579</v>
      </c>
      <c r="AP24" s="34">
        <f>+IFERROR(AVERAGEIFS(BBDD_TALENTO!$H$2:$H$937,BBDD_TALENTO!$G$2:$G$937,AP$4,BBDD_TALENTO!$F$2:$F$937,'Resumen CC.AA.'!$AG24),"")</f>
        <v>39.542774490236759</v>
      </c>
      <c r="AQ24" s="34">
        <f>+IFERROR(AVERAGEIFS(BBDD_TALENTO!$H$2:$H$937,BBDD_TALENTO!$G$2:$G$937,AQ$4,BBDD_TALENTO!$F$2:$F$937,'Resumen CC.AA.'!$AG24),"")</f>
        <v>51.018121669984204</v>
      </c>
      <c r="AR24" s="34">
        <f>+IFERROR(AVERAGEIFS(BBDD_TALENTO!$H$2:$H$937,BBDD_TALENTO!$G$2:$G$937,AR$4,BBDD_TALENTO!$F$2:$F$937,'Resumen CC.AA.'!$AG24),"")</f>
        <v>100</v>
      </c>
      <c r="AS24" s="34">
        <f>+IFERROR(AVERAGEIFS(BBDD_TALENTO!$H$2:$H$937,BBDD_TALENTO!$G$2:$G$937,AS$4,BBDD_TALENTO!$F$2:$F$937,'Resumen CC.AA.'!$AG24),"")</f>
        <v>46.032093796194211</v>
      </c>
      <c r="AT24" s="34">
        <f>+IFERROR(AVERAGEIFS(BBDD_TALENTO!$H$2:$H$937,BBDD_TALENTO!$G$2:$G$937,AT$4,BBDD_TALENTO!$F$2:$F$937,'Resumen CC.AA.'!$AG24),"")</f>
        <v>52.734635881855574</v>
      </c>
      <c r="AU24" s="34">
        <f>+IFERROR(AVERAGEIFS(BBDD_TALENTO!$H$2:$H$937,BBDD_TALENTO!$G$2:$G$937,AU$4,BBDD_TALENTO!$F$2:$F$937,'Resumen CC.AA.'!$AG24),"")</f>
        <v>49.592493551058183</v>
      </c>
      <c r="AV24" s="34">
        <f>+IFERROR(AVERAGEIFS(BBDD_TALENTO!$H$2:$H$937,BBDD_TALENTO!$G$2:$G$937,AV$4,BBDD_TALENTO!$F$2:$F$937,'Resumen CC.AA.'!$AG24),"")</f>
        <v>21.944308076782491</v>
      </c>
      <c r="AW24" s="34">
        <f>+IFERROR(AVERAGEIFS(BBDD_TALENTO!$H$2:$H$937,BBDD_TALENTO!$G$2:$G$937,AW$4,BBDD_TALENTO!$F$2:$F$937,'Resumen CC.AA.'!$AG24),"")</f>
        <v>52.033310097366481</v>
      </c>
      <c r="AX24" s="34">
        <f>+IFERROR(AVERAGEIFS(BBDD_TALENTO!$H$2:$H$937,BBDD_TALENTO!$G$2:$G$937,AX$4,BBDD_TALENTO!$F$2:$F$937,'Resumen CC.AA.'!$AG24),"")</f>
        <v>56.730765163857178</v>
      </c>
      <c r="AY24" s="34">
        <f>+IFERROR(AVERAGEIFS(BBDD_TALENTO!$H$2:$H$937,BBDD_TALENTO!$G$2:$G$937,AY$4,BBDD_TALENTO!$F$2:$F$937,'Resumen CC.AA.'!$AG24),"")</f>
        <v>49.464480111262915</v>
      </c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5"/>
      <c r="DB24" s="36"/>
    </row>
    <row r="25" spans="1:106" x14ac:dyDescent="0.25">
      <c r="A25"/>
      <c r="B25" s="26" t="s">
        <v>41</v>
      </c>
      <c r="C25" s="23" t="s">
        <v>52</v>
      </c>
      <c r="D25" s="45">
        <f t="shared" ref="D25:M26" si="13">+AVERAGEIFS(AH$5:AH$56,$AE$5:$AE$56,$C25)</f>
        <v>23.402076594511286</v>
      </c>
      <c r="E25" s="45">
        <f t="shared" si="13"/>
        <v>64.417811154184449</v>
      </c>
      <c r="F25" s="45">
        <f t="shared" si="13"/>
        <v>46.856633682092998</v>
      </c>
      <c r="G25" s="45">
        <f t="shared" si="13"/>
        <v>63.148551415325436</v>
      </c>
      <c r="H25" s="45">
        <f t="shared" si="13"/>
        <v>54.011009564429095</v>
      </c>
      <c r="I25" s="45">
        <f t="shared" si="13"/>
        <v>58.70241394265603</v>
      </c>
      <c r="J25" s="45">
        <f t="shared" si="13"/>
        <v>44.147812266147071</v>
      </c>
      <c r="K25" s="45">
        <f t="shared" si="13"/>
        <v>33.269218738534249</v>
      </c>
      <c r="L25" s="45">
        <f t="shared" si="13"/>
        <v>49.008291899862144</v>
      </c>
      <c r="M25" s="45">
        <f t="shared" si="13"/>
        <v>52.14444712370787</v>
      </c>
      <c r="N25" s="45">
        <f t="shared" ref="N25:T26" si="14">+AVERAGEIFS(AR$5:AR$56,$AE$5:$AE$56,$C25)</f>
        <v>1.3957170885639729</v>
      </c>
      <c r="O25" s="45">
        <f t="shared" si="14"/>
        <v>29.826191730955806</v>
      </c>
      <c r="P25" s="45">
        <f t="shared" si="14"/>
        <v>88.104294470158578</v>
      </c>
      <c r="Q25" s="45">
        <f t="shared" si="14"/>
        <v>26.107527628064087</v>
      </c>
      <c r="R25" s="45">
        <f t="shared" si="14"/>
        <v>57.747502271136995</v>
      </c>
      <c r="S25" s="45">
        <f t="shared" si="14"/>
        <v>60.578612446433432</v>
      </c>
      <c r="T25" s="45">
        <f t="shared" si="14"/>
        <v>42.901788397239159</v>
      </c>
      <c r="U25" s="33"/>
      <c r="V25" s="33"/>
      <c r="W25" s="33"/>
      <c r="X25" s="33"/>
      <c r="Y25" s="33"/>
      <c r="Z25" s="33"/>
      <c r="AB25" s="26">
        <v>2</v>
      </c>
      <c r="AC25" s="23" t="s">
        <v>25</v>
      </c>
      <c r="AD25" s="26" t="s">
        <v>35</v>
      </c>
      <c r="AE25" s="23" t="s">
        <v>44</v>
      </c>
      <c r="AF25" s="29" t="s">
        <v>98</v>
      </c>
      <c r="AG25" s="20" t="s">
        <v>100</v>
      </c>
      <c r="AH25" s="34">
        <f>+IFERROR(AVERAGEIFS(BBDD_TALENTO!$H$2:$H$937,BBDD_TALENTO!$G$2:$G$937,AH$4,BBDD_TALENTO!$F$2:$F$937,'Resumen CC.AA.'!$AG25),"")</f>
        <v>63.015516725172304</v>
      </c>
      <c r="AI25" s="34">
        <f>+IFERROR(AVERAGEIFS(BBDD_TALENTO!$H$2:$H$937,BBDD_TALENTO!$G$2:$G$937,AI$4,BBDD_TALENTO!$F$2:$F$937,'Resumen CC.AA.'!$AG25),"")</f>
        <v>46.162175506601692</v>
      </c>
      <c r="AJ25" s="34">
        <f>+IFERROR(AVERAGEIFS(BBDD_TALENTO!$H$2:$H$937,BBDD_TALENTO!$G$2:$G$937,AJ$4,BBDD_TALENTO!$F$2:$F$937,'Resumen CC.AA.'!$AG25),"")</f>
        <v>100</v>
      </c>
      <c r="AK25" s="34">
        <f>+IFERROR(AVERAGEIFS(BBDD_TALENTO!$H$2:$H$937,BBDD_TALENTO!$G$2:$G$937,AK$4,BBDD_TALENTO!$F$2:$F$937,'Resumen CC.AA.'!$AG25),"")</f>
        <v>46.468656615792618</v>
      </c>
      <c r="AL25" s="34">
        <f>+IFERROR(AVERAGEIFS(BBDD_TALENTO!$H$2:$H$937,BBDD_TALENTO!$G$2:$G$937,AL$4,BBDD_TALENTO!$F$2:$F$937,'Resumen CC.AA.'!$AG25),"")</f>
        <v>70.784867948351135</v>
      </c>
      <c r="AM25" s="34">
        <f>+IFERROR(AVERAGEIFS(BBDD_TALENTO!$H$2:$H$937,BBDD_TALENTO!$G$2:$G$937,AM$4,BBDD_TALENTO!$F$2:$F$937,'Resumen CC.AA.'!$AG25),"")</f>
        <v>61.433051752718882</v>
      </c>
      <c r="AN25" s="34">
        <f>+IFERROR(AVERAGEIFS(BBDD_TALENTO!$H$2:$H$937,BBDD_TALENTO!$G$2:$G$937,AN$4,BBDD_TALENTO!$F$2:$F$937,'Resumen CC.AA.'!$AG25),"")</f>
        <v>15.654412216388099</v>
      </c>
      <c r="AO25" s="34">
        <f>+IFERROR(AVERAGEIFS(BBDD_TALENTO!$H$2:$H$937,BBDD_TALENTO!$G$2:$G$937,AO$4,BBDD_TALENTO!$F$2:$F$937,'Resumen CC.AA.'!$AG25),"")</f>
        <v>0</v>
      </c>
      <c r="AP25" s="34">
        <f>+IFERROR(AVERAGEIFS(BBDD_TALENTO!$H$2:$H$937,BBDD_TALENTO!$G$2:$G$937,AP$4,BBDD_TALENTO!$F$2:$F$937,'Resumen CC.AA.'!$AG25),"")</f>
        <v>32.246631115697291</v>
      </c>
      <c r="AQ25" s="34">
        <f>+IFERROR(AVERAGEIFS(BBDD_TALENTO!$H$2:$H$937,BBDD_TALENTO!$G$2:$G$937,AQ$4,BBDD_TALENTO!$F$2:$F$937,'Resumen CC.AA.'!$AG25),"")</f>
        <v>33.440173752358746</v>
      </c>
      <c r="AR25" s="34">
        <f>+IFERROR(AVERAGEIFS(BBDD_TALENTO!$H$2:$H$937,BBDD_TALENTO!$G$2:$G$937,AR$4,BBDD_TALENTO!$F$2:$F$937,'Resumen CC.AA.'!$AG25),"")</f>
        <v>43.862054671211389</v>
      </c>
      <c r="AS25" s="34">
        <f>+IFERROR(AVERAGEIFS(BBDD_TALENTO!$H$2:$H$937,BBDD_TALENTO!$G$2:$G$937,AS$4,BBDD_TALENTO!$F$2:$F$937,'Resumen CC.AA.'!$AG25),"")</f>
        <v>72.323219828360379</v>
      </c>
      <c r="AT25" s="34">
        <f>+IFERROR(AVERAGEIFS(BBDD_TALENTO!$H$2:$H$937,BBDD_TALENTO!$G$2:$G$937,AT$4,BBDD_TALENTO!$F$2:$F$937,'Resumen CC.AA.'!$AG25),"")</f>
        <v>38.645207176133319</v>
      </c>
      <c r="AU25" s="34">
        <f>+IFERROR(AVERAGEIFS(BBDD_TALENTO!$H$2:$H$937,BBDD_TALENTO!$G$2:$G$937,AU$4,BBDD_TALENTO!$F$2:$F$937,'Resumen CC.AA.'!$AG25),"")</f>
        <v>17.613007122945241</v>
      </c>
      <c r="AV25" s="34">
        <f>+IFERROR(AVERAGEIFS(BBDD_TALENTO!$H$2:$H$937,BBDD_TALENTO!$G$2:$G$937,AV$4,BBDD_TALENTO!$F$2:$F$937,'Resumen CC.AA.'!$AG25),"")</f>
        <v>34.081881578535324</v>
      </c>
      <c r="AW25" s="34">
        <f>+IFERROR(AVERAGEIFS(BBDD_TALENTO!$H$2:$H$937,BBDD_TALENTO!$G$2:$G$937,AW$4,BBDD_TALENTO!$F$2:$F$937,'Resumen CC.AA.'!$AG25),"")</f>
        <v>53.146658896835064</v>
      </c>
      <c r="AX25" s="34">
        <f>+IFERROR(AVERAGEIFS(BBDD_TALENTO!$H$2:$H$937,BBDD_TALENTO!$G$2:$G$937,AX$4,BBDD_TALENTO!$F$2:$F$937,'Resumen CC.AA.'!$AG25),"")</f>
        <v>54.870492364979995</v>
      </c>
      <c r="AY25" s="34">
        <f>+IFERROR(AVERAGEIFS(BBDD_TALENTO!$H$2:$H$937,BBDD_TALENTO!$G$2:$G$937,AY$4,BBDD_TALENTO!$F$2:$F$937,'Resumen CC.AA.'!$AG25),"")</f>
        <v>45.818639615955625</v>
      </c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5"/>
      <c r="DB25" s="36"/>
    </row>
    <row r="26" spans="1:106" x14ac:dyDescent="0.25">
      <c r="A26"/>
      <c r="B26" s="26" t="s">
        <v>42</v>
      </c>
      <c r="C26" s="23" t="s">
        <v>59</v>
      </c>
      <c r="D26" s="45">
        <f t="shared" si="13"/>
        <v>40.221906038810232</v>
      </c>
      <c r="E26" s="45">
        <f t="shared" si="13"/>
        <v>31.887210375829042</v>
      </c>
      <c r="F26" s="45">
        <f t="shared" si="13"/>
        <v>52.942675794310382</v>
      </c>
      <c r="G26" s="45">
        <f t="shared" si="13"/>
        <v>33.169152240282891</v>
      </c>
      <c r="H26" s="45">
        <f t="shared" si="13"/>
        <v>13.247265824845272</v>
      </c>
      <c r="I26" s="45">
        <f t="shared" si="13"/>
        <v>48.985367666061578</v>
      </c>
      <c r="J26" s="45">
        <f t="shared" si="13"/>
        <v>35.657746344302524</v>
      </c>
      <c r="K26" s="45">
        <f t="shared" si="13"/>
        <v>47.914620760513763</v>
      </c>
      <c r="L26" s="45">
        <f t="shared" si="13"/>
        <v>56.256176603627246</v>
      </c>
      <c r="M26" s="45">
        <f t="shared" si="13"/>
        <v>43.75348065330931</v>
      </c>
      <c r="N26" s="45">
        <f t="shared" si="14"/>
        <v>27.333922764827939</v>
      </c>
      <c r="O26" s="45">
        <f t="shared" si="14"/>
        <v>56.46157673176117</v>
      </c>
      <c r="P26" s="45">
        <f t="shared" si="14"/>
        <v>80.2708416102341</v>
      </c>
      <c r="Q26" s="45">
        <f t="shared" si="14"/>
        <v>46.556877526814368</v>
      </c>
      <c r="R26" s="45">
        <f t="shared" si="14"/>
        <v>50.713181389703493</v>
      </c>
      <c r="S26" s="45">
        <f t="shared" si="14"/>
        <v>66.781143927527239</v>
      </c>
      <c r="T26" s="45">
        <f t="shared" si="14"/>
        <v>53.084211294353381</v>
      </c>
      <c r="U26" s="33"/>
      <c r="V26" s="33"/>
      <c r="W26" s="33"/>
      <c r="X26" s="33"/>
      <c r="Y26" s="33"/>
      <c r="Z26" s="33"/>
      <c r="AB26" s="26">
        <v>3</v>
      </c>
      <c r="AC26" s="23" t="s">
        <v>27</v>
      </c>
      <c r="AD26" s="26" t="s">
        <v>36</v>
      </c>
      <c r="AE26" s="23" t="s">
        <v>48</v>
      </c>
      <c r="AF26" s="29" t="s">
        <v>103</v>
      </c>
      <c r="AG26" s="20" t="s">
        <v>101</v>
      </c>
      <c r="AH26" s="34">
        <f>+IFERROR(AVERAGEIFS(BBDD_TALENTO!$H$2:$H$937,BBDD_TALENTO!$G$2:$G$937,AH$4,BBDD_TALENTO!$F$2:$F$937,'Resumen CC.AA.'!$AG26),"")</f>
        <v>35.678219741159609</v>
      </c>
      <c r="AI26" s="34">
        <f>+IFERROR(AVERAGEIFS(BBDD_TALENTO!$H$2:$H$937,BBDD_TALENTO!$G$2:$G$937,AI$4,BBDD_TALENTO!$F$2:$F$937,'Resumen CC.AA.'!$AG26),"")</f>
        <v>53.507864855110697</v>
      </c>
      <c r="AJ26" s="34">
        <f>+IFERROR(AVERAGEIFS(BBDD_TALENTO!$H$2:$H$937,BBDD_TALENTO!$G$2:$G$937,AJ$4,BBDD_TALENTO!$F$2:$F$937,'Resumen CC.AA.'!$AG26),"")</f>
        <v>43.716029207612138</v>
      </c>
      <c r="AK26" s="34">
        <f>+IFERROR(AVERAGEIFS(BBDD_TALENTO!$H$2:$H$937,BBDD_TALENTO!$G$2:$G$937,AK$4,BBDD_TALENTO!$F$2:$F$937,'Resumen CC.AA.'!$AG26),"")</f>
        <v>35.585106640424748</v>
      </c>
      <c r="AL26" s="34">
        <f>+IFERROR(AVERAGEIFS(BBDD_TALENTO!$H$2:$H$937,BBDD_TALENTO!$G$2:$G$937,AL$4,BBDD_TALENTO!$F$2:$F$937,'Resumen CC.AA.'!$AG26),"")</f>
        <v>19.874867260063382</v>
      </c>
      <c r="AM26" s="34">
        <f>+IFERROR(AVERAGEIFS(BBDD_TALENTO!$H$2:$H$937,BBDD_TALENTO!$G$2:$G$937,AM$4,BBDD_TALENTO!$F$2:$F$937,'Resumen CC.AA.'!$AG26),"")</f>
        <v>65.016014246067115</v>
      </c>
      <c r="AN26" s="34">
        <f>+IFERROR(AVERAGEIFS(BBDD_TALENTO!$H$2:$H$937,BBDD_TALENTO!$G$2:$G$937,AN$4,BBDD_TALENTO!$F$2:$F$937,'Resumen CC.AA.'!$AG26),"")</f>
        <v>59.208354314353699</v>
      </c>
      <c r="AO26" s="34">
        <f>+IFERROR(AVERAGEIFS(BBDD_TALENTO!$H$2:$H$937,BBDD_TALENTO!$G$2:$G$937,AO$4,BBDD_TALENTO!$F$2:$F$937,'Resumen CC.AA.'!$AG26),"")</f>
        <v>57.216977654115908</v>
      </c>
      <c r="AP26" s="34">
        <f>+IFERROR(AVERAGEIFS(BBDD_TALENTO!$H$2:$H$937,BBDD_TALENTO!$G$2:$G$937,AP$4,BBDD_TALENTO!$F$2:$F$937,'Resumen CC.AA.'!$AG26),"")</f>
        <v>29.822213665603982</v>
      </c>
      <c r="AQ26" s="34">
        <f>+IFERROR(AVERAGEIFS(BBDD_TALENTO!$H$2:$H$937,BBDD_TALENTO!$G$2:$G$937,AQ$4,BBDD_TALENTO!$F$2:$F$937,'Resumen CC.AA.'!$AG26),"")</f>
        <v>78.430560741020784</v>
      </c>
      <c r="AR26" s="34">
        <f>+IFERROR(AVERAGEIFS(BBDD_TALENTO!$H$2:$H$937,BBDD_TALENTO!$G$2:$G$937,AR$4,BBDD_TALENTO!$F$2:$F$937,'Resumen CC.AA.'!$AG26),"")</f>
        <v>51.463532937369308</v>
      </c>
      <c r="AS26" s="34">
        <f>+IFERROR(AVERAGEIFS(BBDD_TALENTO!$H$2:$H$937,BBDD_TALENTO!$G$2:$G$937,AS$4,BBDD_TALENTO!$F$2:$F$937,'Resumen CC.AA.'!$AG26),"")</f>
        <v>76.864983155062788</v>
      </c>
      <c r="AT26" s="34">
        <f>+IFERROR(AVERAGEIFS(BBDD_TALENTO!$H$2:$H$937,BBDD_TALENTO!$G$2:$G$937,AT$4,BBDD_TALENTO!$F$2:$F$937,'Resumen CC.AA.'!$AG26),"")</f>
        <v>0</v>
      </c>
      <c r="AU26" s="34">
        <f>+IFERROR(AVERAGEIFS(BBDD_TALENTO!$H$2:$H$937,BBDD_TALENTO!$G$2:$G$937,AU$4,BBDD_TALENTO!$F$2:$F$937,'Resumen CC.AA.'!$AG26),"")</f>
        <v>24.407740066048014</v>
      </c>
      <c r="AV26" s="34">
        <f>+IFERROR(AVERAGEIFS(BBDD_TALENTO!$H$2:$H$937,BBDD_TALENTO!$G$2:$G$937,AV$4,BBDD_TALENTO!$F$2:$F$937,'Resumen CC.AA.'!$AG26),"")</f>
        <v>14.356503113139999</v>
      </c>
      <c r="AW26" s="34">
        <f>+IFERROR(AVERAGEIFS(BBDD_TALENTO!$H$2:$H$937,BBDD_TALENTO!$G$2:$G$937,AW$4,BBDD_TALENTO!$F$2:$F$937,'Resumen CC.AA.'!$AG26),"")</f>
        <v>55.631486255465333</v>
      </c>
      <c r="AX26" s="34">
        <f>+IFERROR(AVERAGEIFS(BBDD_TALENTO!$H$2:$H$937,BBDD_TALENTO!$G$2:$G$937,AX$4,BBDD_TALENTO!$F$2:$F$937,'Resumen CC.AA.'!$AG26),"")</f>
        <v>100</v>
      </c>
      <c r="AY26" s="34">
        <f>+IFERROR(AVERAGEIFS(BBDD_TALENTO!$H$2:$H$937,BBDD_TALENTO!$G$2:$G$937,AY$4,BBDD_TALENTO!$F$2:$F$937,'Resumen CC.AA.'!$AG26),"")</f>
        <v>39.993712985660757</v>
      </c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5"/>
      <c r="DB26" s="36"/>
    </row>
    <row r="27" spans="1:106" x14ac:dyDescent="0.25">
      <c r="A27"/>
      <c r="B27" s="28"/>
      <c r="C27" s="17"/>
      <c r="AB27" s="26">
        <v>3</v>
      </c>
      <c r="AC27" s="23" t="s">
        <v>27</v>
      </c>
      <c r="AD27" s="26" t="s">
        <v>36</v>
      </c>
      <c r="AE27" s="23" t="s">
        <v>48</v>
      </c>
      <c r="AF27" s="29" t="s">
        <v>104</v>
      </c>
      <c r="AG27" s="20" t="s">
        <v>102</v>
      </c>
      <c r="AH27" s="34">
        <f>+IFERROR(AVERAGEIFS(BBDD_TALENTO!$H$2:$H$937,BBDD_TALENTO!$G$2:$G$937,AH$4,BBDD_TALENTO!$F$2:$F$937,'Resumen CC.AA.'!$AG27),"")</f>
        <v>43.868045805592601</v>
      </c>
      <c r="AI27" s="34">
        <f>+IFERROR(AVERAGEIFS(BBDD_TALENTO!$H$2:$H$937,BBDD_TALENTO!$G$2:$G$937,AI$4,BBDD_TALENTO!$F$2:$F$937,'Resumen CC.AA.'!$AG27),"")</f>
        <v>46.039182222090581</v>
      </c>
      <c r="AJ27" s="34">
        <f>+IFERROR(AVERAGEIFS(BBDD_TALENTO!$H$2:$H$937,BBDD_TALENTO!$G$2:$G$937,AJ$4,BBDD_TALENTO!$F$2:$F$937,'Resumen CC.AA.'!$AG27),"")</f>
        <v>45.804650047068719</v>
      </c>
      <c r="AK27" s="34">
        <f>+IFERROR(AVERAGEIFS(BBDD_TALENTO!$H$2:$H$937,BBDD_TALENTO!$G$2:$G$937,AK$4,BBDD_TALENTO!$F$2:$F$937,'Resumen CC.AA.'!$AG27),"")</f>
        <v>0</v>
      </c>
      <c r="AL27" s="34">
        <f>+IFERROR(AVERAGEIFS(BBDD_TALENTO!$H$2:$H$937,BBDD_TALENTO!$G$2:$G$937,AL$4,BBDD_TALENTO!$F$2:$F$937,'Resumen CC.AA.'!$AG27),"")</f>
        <v>17.174274713691801</v>
      </c>
      <c r="AM27" s="34">
        <f>+IFERROR(AVERAGEIFS(BBDD_TALENTO!$H$2:$H$937,BBDD_TALENTO!$G$2:$G$937,AM$4,BBDD_TALENTO!$F$2:$F$937,'Resumen CC.AA.'!$AG27),"")</f>
        <v>38.020266717920457</v>
      </c>
      <c r="AN27" s="34">
        <f>+IFERROR(AVERAGEIFS(BBDD_TALENTO!$H$2:$H$937,BBDD_TALENTO!$G$2:$G$937,AN$4,BBDD_TALENTO!$F$2:$F$937,'Resumen CC.AA.'!$AG27),"")</f>
        <v>80.783748166267316</v>
      </c>
      <c r="AO27" s="34">
        <f>+IFERROR(AVERAGEIFS(BBDD_TALENTO!$H$2:$H$937,BBDD_TALENTO!$G$2:$G$937,AO$4,BBDD_TALENTO!$F$2:$F$937,'Resumen CC.AA.'!$AG27),"")</f>
        <v>1.0640523896139331</v>
      </c>
      <c r="AP27" s="34">
        <f>+IFERROR(AVERAGEIFS(BBDD_TALENTO!$H$2:$H$937,BBDD_TALENTO!$G$2:$G$937,AP$4,BBDD_TALENTO!$F$2:$F$937,'Resumen CC.AA.'!$AG27),"")</f>
        <v>66.021813854681639</v>
      </c>
      <c r="AQ27" s="34">
        <f>+IFERROR(AVERAGEIFS(BBDD_TALENTO!$H$2:$H$937,BBDD_TALENTO!$G$2:$G$937,AQ$4,BBDD_TALENTO!$F$2:$F$937,'Resumen CC.AA.'!$AG27),"")</f>
        <v>58.988030057410825</v>
      </c>
      <c r="AR27" s="34">
        <f>+IFERROR(AVERAGEIFS(BBDD_TALENTO!$H$2:$H$937,BBDD_TALENTO!$G$2:$G$937,AR$4,BBDD_TALENTO!$F$2:$F$937,'Resumen CC.AA.'!$AG27),"")</f>
        <v>18.54295759164377</v>
      </c>
      <c r="AS27" s="34">
        <f>+IFERROR(AVERAGEIFS(BBDD_TALENTO!$H$2:$H$937,BBDD_TALENTO!$G$2:$G$937,AS$4,BBDD_TALENTO!$F$2:$F$937,'Resumen CC.AA.'!$AG27),"")</f>
        <v>44.755020793835328</v>
      </c>
      <c r="AT27" s="34">
        <f>+IFERROR(AVERAGEIFS(BBDD_TALENTO!$H$2:$H$937,BBDD_TALENTO!$G$2:$G$937,AT$4,BBDD_TALENTO!$F$2:$F$937,'Resumen CC.AA.'!$AG27),"")</f>
        <v>100</v>
      </c>
      <c r="AU27" s="34">
        <f>+IFERROR(AVERAGEIFS(BBDD_TALENTO!$H$2:$H$937,BBDD_TALENTO!$G$2:$G$937,AU$4,BBDD_TALENTO!$F$2:$F$937,'Resumen CC.AA.'!$AG27),"")</f>
        <v>57.491961549333062</v>
      </c>
      <c r="AV27" s="34">
        <f>+IFERROR(AVERAGEIFS(BBDD_TALENTO!$H$2:$H$937,BBDD_TALENTO!$G$2:$G$937,AV$4,BBDD_TALENTO!$F$2:$F$937,'Resumen CC.AA.'!$AG27),"")</f>
        <v>49.925748706583008</v>
      </c>
      <c r="AW27" s="34">
        <f>+IFERROR(AVERAGEIFS(BBDD_TALENTO!$H$2:$H$937,BBDD_TALENTO!$G$2:$G$937,AW$4,BBDD_TALENTO!$F$2:$F$937,'Resumen CC.AA.'!$AG27),"")</f>
        <v>55.20470828347073</v>
      </c>
      <c r="AX27" s="34" t="str">
        <f>+IFERROR(AVERAGEIFS(BBDD_TALENTO!$H$2:$H$937,BBDD_TALENTO!$G$2:$G$937,AX$4,BBDD_TALENTO!$F$2:$F$937,'Resumen CC.AA.'!$AG27),"")</f>
        <v/>
      </c>
      <c r="AY27" s="34">
        <f>+IFERROR(AVERAGEIFS(BBDD_TALENTO!$H$2:$H$937,BBDD_TALENTO!$G$2:$G$937,AY$4,BBDD_TALENTO!$F$2:$F$937,'Resumen CC.AA.'!$AG27),"")</f>
        <v>18.732767749702123</v>
      </c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5"/>
      <c r="DB27" s="36"/>
    </row>
    <row r="28" spans="1:106" x14ac:dyDescent="0.25">
      <c r="A28"/>
      <c r="B28" s="38" t="s">
        <v>193</v>
      </c>
      <c r="C28" s="37" t="s">
        <v>192</v>
      </c>
      <c r="D28" s="44">
        <f>+AVERAGE(D29:D30)</f>
        <v>30.671257748289488</v>
      </c>
      <c r="E28" s="44">
        <f t="shared" ref="E28:T28" si="15">+AVERAGE(E29:E30)</f>
        <v>48.889273445834796</v>
      </c>
      <c r="F28" s="44">
        <f t="shared" si="15"/>
        <v>42.193712021628656</v>
      </c>
      <c r="G28" s="44">
        <f t="shared" si="15"/>
        <v>40.010907230404911</v>
      </c>
      <c r="H28" s="44">
        <f t="shared" si="15"/>
        <v>27.091915720853244</v>
      </c>
      <c r="I28" s="44">
        <f t="shared" si="15"/>
        <v>35.560456459664699</v>
      </c>
      <c r="J28" s="44">
        <f t="shared" si="15"/>
        <v>38.752780028622468</v>
      </c>
      <c r="K28" s="44">
        <f t="shared" si="15"/>
        <v>22.335608443966553</v>
      </c>
      <c r="L28" s="44">
        <f t="shared" si="15"/>
        <v>56.287119068981546</v>
      </c>
      <c r="M28" s="44">
        <f t="shared" si="15"/>
        <v>37.711870150053031</v>
      </c>
      <c r="N28" s="44">
        <f t="shared" si="15"/>
        <v>8.4193681771178799</v>
      </c>
      <c r="O28" s="44">
        <f t="shared" si="15"/>
        <v>27.924860817837406</v>
      </c>
      <c r="P28" s="44">
        <f t="shared" si="15"/>
        <v>84.398279189228305</v>
      </c>
      <c r="Q28" s="44">
        <f t="shared" si="15"/>
        <v>28.41061494644164</v>
      </c>
      <c r="R28" s="44">
        <f t="shared" si="15"/>
        <v>58.836424620380342</v>
      </c>
      <c r="S28" s="44">
        <f t="shared" si="15"/>
        <v>65.408502745645961</v>
      </c>
      <c r="T28" s="44">
        <f t="shared" si="15"/>
        <v>42.942661357179887</v>
      </c>
      <c r="U28" s="39"/>
      <c r="V28" s="39"/>
      <c r="W28" s="39"/>
      <c r="X28" s="39"/>
      <c r="Y28" s="39"/>
      <c r="Z28" s="39"/>
      <c r="AB28" s="26">
        <v>3</v>
      </c>
      <c r="AC28" s="23" t="s">
        <v>27</v>
      </c>
      <c r="AD28" s="26" t="s">
        <v>36</v>
      </c>
      <c r="AE28" s="23" t="s">
        <v>48</v>
      </c>
      <c r="AF28" s="29" t="s">
        <v>108</v>
      </c>
      <c r="AG28" s="20" t="s">
        <v>105</v>
      </c>
      <c r="AH28" s="34">
        <f>+IFERROR(AVERAGEIFS(BBDD_TALENTO!$H$2:$H$937,BBDD_TALENTO!$G$2:$G$937,AH$4,BBDD_TALENTO!$F$2:$F$937,'Resumen CC.AA.'!$AG28),"")</f>
        <v>100</v>
      </c>
      <c r="AI28" s="34">
        <f>+IFERROR(AVERAGEIFS(BBDD_TALENTO!$H$2:$H$937,BBDD_TALENTO!$G$2:$G$937,AI$4,BBDD_TALENTO!$F$2:$F$937,'Resumen CC.AA.'!$AG28),"")</f>
        <v>48.65922324786699</v>
      </c>
      <c r="AJ28" s="34">
        <f>+IFERROR(AVERAGEIFS(BBDD_TALENTO!$H$2:$H$937,BBDD_TALENTO!$G$2:$G$937,AJ$4,BBDD_TALENTO!$F$2:$F$937,'Resumen CC.AA.'!$AG28),"")</f>
        <v>62.501584051701961</v>
      </c>
      <c r="AK28" s="34">
        <f>+IFERROR(AVERAGEIFS(BBDD_TALENTO!$H$2:$H$937,BBDD_TALENTO!$G$2:$G$937,AK$4,BBDD_TALENTO!$F$2:$F$937,'Resumen CC.AA.'!$AG28),"")</f>
        <v>0</v>
      </c>
      <c r="AL28" s="34">
        <f>+IFERROR(AVERAGEIFS(BBDD_TALENTO!$H$2:$H$937,BBDD_TALENTO!$G$2:$G$937,AL$4,BBDD_TALENTO!$F$2:$F$937,'Resumen CC.AA.'!$AG28),"")</f>
        <v>45.764089291847313</v>
      </c>
      <c r="AM28" s="34">
        <f>+IFERROR(AVERAGEIFS(BBDD_TALENTO!$H$2:$H$937,BBDD_TALENTO!$G$2:$G$937,AM$4,BBDD_TALENTO!$F$2:$F$937,'Resumen CC.AA.'!$AG28),"")</f>
        <v>64.145797178050699</v>
      </c>
      <c r="AN28" s="34">
        <f>+IFERROR(AVERAGEIFS(BBDD_TALENTO!$H$2:$H$937,BBDD_TALENTO!$G$2:$G$937,AN$4,BBDD_TALENTO!$F$2:$F$937,'Resumen CC.AA.'!$AG28),"")</f>
        <v>65.559647600483146</v>
      </c>
      <c r="AO28" s="34">
        <f>+IFERROR(AVERAGEIFS(BBDD_TALENTO!$H$2:$H$937,BBDD_TALENTO!$G$2:$G$937,AO$4,BBDD_TALENTO!$F$2:$F$937,'Resumen CC.AA.'!$AG28),"")</f>
        <v>34.038393965871009</v>
      </c>
      <c r="AP28" s="34">
        <f>+IFERROR(AVERAGEIFS(BBDD_TALENTO!$H$2:$H$937,BBDD_TALENTO!$G$2:$G$937,AP$4,BBDD_TALENTO!$F$2:$F$937,'Resumen CC.AA.'!$AG28),"")</f>
        <v>32.655180530785785</v>
      </c>
      <c r="AQ28" s="34">
        <f>+IFERROR(AVERAGEIFS(BBDD_TALENTO!$H$2:$H$937,BBDD_TALENTO!$G$2:$G$937,AQ$4,BBDD_TALENTO!$F$2:$F$937,'Resumen CC.AA.'!$AG28),"")</f>
        <v>80.624708189636593</v>
      </c>
      <c r="AR28" s="34">
        <f>+IFERROR(AVERAGEIFS(BBDD_TALENTO!$H$2:$H$937,BBDD_TALENTO!$G$2:$G$937,AR$4,BBDD_TALENTO!$F$2:$F$937,'Resumen CC.AA.'!$AG28),"")</f>
        <v>65.448597034190968</v>
      </c>
      <c r="AS28" s="34">
        <f>+IFERROR(AVERAGEIFS(BBDD_TALENTO!$H$2:$H$937,BBDD_TALENTO!$G$2:$G$937,AS$4,BBDD_TALENTO!$F$2:$F$937,'Resumen CC.AA.'!$AG28),"")</f>
        <v>72.127310109162039</v>
      </c>
      <c r="AT28" s="34">
        <f>+IFERROR(AVERAGEIFS(BBDD_TALENTO!$H$2:$H$937,BBDD_TALENTO!$G$2:$G$937,AT$4,BBDD_TALENTO!$F$2:$F$937,'Resumen CC.AA.'!$AG28),"")</f>
        <v>37.858249985228184</v>
      </c>
      <c r="AU28" s="34">
        <f>+IFERROR(AVERAGEIFS(BBDD_TALENTO!$H$2:$H$937,BBDD_TALENTO!$G$2:$G$937,AU$4,BBDD_TALENTO!$F$2:$F$937,'Resumen CC.AA.'!$AG28),"")</f>
        <v>69.703114989243758</v>
      </c>
      <c r="AV28" s="34">
        <f>+IFERROR(AVERAGEIFS(BBDD_TALENTO!$H$2:$H$937,BBDD_TALENTO!$G$2:$G$937,AV$4,BBDD_TALENTO!$F$2:$F$937,'Resumen CC.AA.'!$AG28),"")</f>
        <v>11.224495335233826</v>
      </c>
      <c r="AW28" s="34">
        <f>+IFERROR(AVERAGEIFS(BBDD_TALENTO!$H$2:$H$937,BBDD_TALENTO!$G$2:$G$937,AW$4,BBDD_TALENTO!$F$2:$F$937,'Resumen CC.AA.'!$AG28),"")</f>
        <v>44.202018925410293</v>
      </c>
      <c r="AX28" s="34">
        <f>+IFERROR(AVERAGEIFS(BBDD_TALENTO!$H$2:$H$937,BBDD_TALENTO!$G$2:$G$937,AX$4,BBDD_TALENTO!$F$2:$F$937,'Resumen CC.AA.'!$AG28),"")</f>
        <v>31.831724443979198</v>
      </c>
      <c r="AY28" s="34">
        <f>+IFERROR(AVERAGEIFS(BBDD_TALENTO!$H$2:$H$937,BBDD_TALENTO!$G$2:$G$937,AY$4,BBDD_TALENTO!$F$2:$F$937,'Resumen CC.AA.'!$AG28),"")</f>
        <v>53.607209335579498</v>
      </c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5"/>
      <c r="DB28" s="36"/>
    </row>
    <row r="29" spans="1:106" x14ac:dyDescent="0.25">
      <c r="A29"/>
      <c r="B29" s="26" t="s">
        <v>55</v>
      </c>
      <c r="C29" s="23" t="s">
        <v>53</v>
      </c>
      <c r="D29" s="45">
        <f t="shared" ref="D29:M30" si="16">+AVERAGEIFS(AH$5:AH$56,$AE$5:$AE$56,$C29)</f>
        <v>22.006848269175947</v>
      </c>
      <c r="E29" s="45">
        <f t="shared" si="16"/>
        <v>37.247102800875865</v>
      </c>
      <c r="F29" s="45">
        <f t="shared" si="16"/>
        <v>52.420672471799925</v>
      </c>
      <c r="G29" s="45">
        <f t="shared" si="16"/>
        <v>11.1115214373889</v>
      </c>
      <c r="H29" s="45">
        <f t="shared" si="16"/>
        <v>15.929191585472401</v>
      </c>
      <c r="I29" s="45">
        <f t="shared" si="16"/>
        <v>42.055658246759911</v>
      </c>
      <c r="J29" s="45">
        <f t="shared" si="16"/>
        <v>31.647756318407719</v>
      </c>
      <c r="K29" s="45">
        <f t="shared" si="16"/>
        <v>14.303256354188642</v>
      </c>
      <c r="L29" s="45">
        <f t="shared" si="16"/>
        <v>51.888807388571479</v>
      </c>
      <c r="M29" s="45">
        <f t="shared" si="16"/>
        <v>24.709417144108397</v>
      </c>
      <c r="N29" s="45">
        <f t="shared" ref="N29:T30" si="17">+AVERAGEIFS(AR$5:AR$56,$AE$5:$AE$56,$C29)</f>
        <v>13.562801872925386</v>
      </c>
      <c r="O29" s="45">
        <f t="shared" si="17"/>
        <v>29.199246053092221</v>
      </c>
      <c r="P29" s="45">
        <f t="shared" si="17"/>
        <v>93.389000536478036</v>
      </c>
      <c r="Q29" s="45">
        <f t="shared" si="17"/>
        <v>22.179667091397707</v>
      </c>
      <c r="R29" s="45">
        <f t="shared" si="17"/>
        <v>67.847057717253264</v>
      </c>
      <c r="S29" s="45">
        <f t="shared" si="17"/>
        <v>78.606892959588549</v>
      </c>
      <c r="T29" s="45">
        <f t="shared" si="17"/>
        <v>38.7925738096543</v>
      </c>
      <c r="U29" s="33"/>
      <c r="V29" s="33"/>
      <c r="W29" s="33"/>
      <c r="X29" s="33"/>
      <c r="Y29" s="33"/>
      <c r="Z29" s="33"/>
      <c r="AB29" s="26">
        <v>3</v>
      </c>
      <c r="AC29" s="23" t="s">
        <v>27</v>
      </c>
      <c r="AD29" s="26" t="s">
        <v>36</v>
      </c>
      <c r="AE29" s="23" t="s">
        <v>48</v>
      </c>
      <c r="AF29" s="29" t="s">
        <v>109</v>
      </c>
      <c r="AG29" s="20" t="s">
        <v>106</v>
      </c>
      <c r="AH29" s="34">
        <f>+IFERROR(AVERAGEIFS(BBDD_TALENTO!$H$2:$H$937,BBDD_TALENTO!$G$2:$G$937,AH$4,BBDD_TALENTO!$F$2:$F$937,'Resumen CC.AA.'!$AG29),"")</f>
        <v>5.3282992430544178</v>
      </c>
      <c r="AI29" s="34">
        <f>+IFERROR(AVERAGEIFS(BBDD_TALENTO!$H$2:$H$937,BBDD_TALENTO!$G$2:$G$937,AI$4,BBDD_TALENTO!$F$2:$F$937,'Resumen CC.AA.'!$AG29),"")</f>
        <v>76.098575148234389</v>
      </c>
      <c r="AJ29" s="34">
        <f>+IFERROR(AVERAGEIFS(BBDD_TALENTO!$H$2:$H$937,BBDD_TALENTO!$G$2:$G$937,AJ$4,BBDD_TALENTO!$F$2:$F$937,'Resumen CC.AA.'!$AG29),"")</f>
        <v>58.497482344164453</v>
      </c>
      <c r="AK29" s="34">
        <f>+IFERROR(AVERAGEIFS(BBDD_TALENTO!$H$2:$H$937,BBDD_TALENTO!$G$2:$G$937,AK$4,BBDD_TALENTO!$F$2:$F$937,'Resumen CC.AA.'!$AG29),"")</f>
        <v>25.693940111229775</v>
      </c>
      <c r="AL29" s="34">
        <f>+IFERROR(AVERAGEIFS(BBDD_TALENTO!$H$2:$H$937,BBDD_TALENTO!$G$2:$G$937,AL$4,BBDD_TALENTO!$F$2:$F$937,'Resumen CC.AA.'!$AG29),"")</f>
        <v>0</v>
      </c>
      <c r="AM29" s="34">
        <f>+IFERROR(AVERAGEIFS(BBDD_TALENTO!$H$2:$H$937,BBDD_TALENTO!$G$2:$G$937,AM$4,BBDD_TALENTO!$F$2:$F$937,'Resumen CC.AA.'!$AG29),"")</f>
        <v>59.355998953511126</v>
      </c>
      <c r="AN29" s="34">
        <f>+IFERROR(AVERAGEIFS(BBDD_TALENTO!$H$2:$H$937,BBDD_TALENTO!$G$2:$G$937,AN$4,BBDD_TALENTO!$F$2:$F$937,'Resumen CC.AA.'!$AG29),"")</f>
        <v>100</v>
      </c>
      <c r="AO29" s="34">
        <f>+IFERROR(AVERAGEIFS(BBDD_TALENTO!$H$2:$H$937,BBDD_TALENTO!$G$2:$G$937,AO$4,BBDD_TALENTO!$F$2:$F$937,'Resumen CC.AA.'!$AG29),"")</f>
        <v>52.882351346181757</v>
      </c>
      <c r="AP29" s="34">
        <f>+IFERROR(AVERAGEIFS(BBDD_TALENTO!$H$2:$H$937,BBDD_TALENTO!$G$2:$G$937,AP$4,BBDD_TALENTO!$F$2:$F$937,'Resumen CC.AA.'!$AG29),"")</f>
        <v>68.123714331987671</v>
      </c>
      <c r="AQ29" s="34">
        <f>+IFERROR(AVERAGEIFS(BBDD_TALENTO!$H$2:$H$937,BBDD_TALENTO!$G$2:$G$937,AQ$4,BBDD_TALENTO!$F$2:$F$937,'Resumen CC.AA.'!$AG29),"")</f>
        <v>49.591261085050689</v>
      </c>
      <c r="AR29" s="34">
        <f>+IFERROR(AVERAGEIFS(BBDD_TALENTO!$H$2:$H$937,BBDD_TALENTO!$G$2:$G$937,AR$4,BBDD_TALENTO!$F$2:$F$937,'Resumen CC.AA.'!$AG29),"")</f>
        <v>9.0681778708641936</v>
      </c>
      <c r="AS29" s="34">
        <f>+IFERROR(AVERAGEIFS(BBDD_TALENTO!$H$2:$H$937,BBDD_TALENTO!$G$2:$G$937,AS$4,BBDD_TALENTO!$F$2:$F$937,'Resumen CC.AA.'!$AG29),"")</f>
        <v>76.4497498466541</v>
      </c>
      <c r="AT29" s="34">
        <f>+IFERROR(AVERAGEIFS(BBDD_TALENTO!$H$2:$H$937,BBDD_TALENTO!$G$2:$G$937,AT$4,BBDD_TALENTO!$F$2:$F$937,'Resumen CC.AA.'!$AG29),"")</f>
        <v>94.436827028140115</v>
      </c>
      <c r="AU29" s="34">
        <f>+IFERROR(AVERAGEIFS(BBDD_TALENTO!$H$2:$H$937,BBDD_TALENTO!$G$2:$G$937,AU$4,BBDD_TALENTO!$F$2:$F$937,'Resumen CC.AA.'!$AG29),"")</f>
        <v>21.755316537235664</v>
      </c>
      <c r="AV29" s="34">
        <f>+IFERROR(AVERAGEIFS(BBDD_TALENTO!$H$2:$H$937,BBDD_TALENTO!$G$2:$G$937,AV$4,BBDD_TALENTO!$F$2:$F$937,'Resumen CC.AA.'!$AG29),"")</f>
        <v>97.874557642263483</v>
      </c>
      <c r="AW29" s="34">
        <f>+IFERROR(AVERAGEIFS(BBDD_TALENTO!$H$2:$H$937,BBDD_TALENTO!$G$2:$G$937,AW$4,BBDD_TALENTO!$F$2:$F$937,'Resumen CC.AA.'!$AG29),"")</f>
        <v>40.788076475765287</v>
      </c>
      <c r="AX29" s="34">
        <f>+IFERROR(AVERAGEIFS(BBDD_TALENTO!$H$2:$H$937,BBDD_TALENTO!$G$2:$G$937,AX$4,BBDD_TALENTO!$F$2:$F$937,'Resumen CC.AA.'!$AG29),"")</f>
        <v>60.664842883765679</v>
      </c>
      <c r="AY29" s="34">
        <f>+IFERROR(AVERAGEIFS(BBDD_TALENTO!$H$2:$H$937,BBDD_TALENTO!$G$2:$G$937,AY$4,BBDD_TALENTO!$F$2:$F$937,'Resumen CC.AA.'!$AG29),"")</f>
        <v>46.688060573238467</v>
      </c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5"/>
      <c r="DB29" s="36"/>
    </row>
    <row r="30" spans="1:106" x14ac:dyDescent="0.25">
      <c r="A30"/>
      <c r="B30" s="26" t="s">
        <v>56</v>
      </c>
      <c r="C30" s="23" t="s">
        <v>54</v>
      </c>
      <c r="D30" s="45">
        <f t="shared" si="16"/>
        <v>39.335667227403029</v>
      </c>
      <c r="E30" s="45">
        <f t="shared" si="16"/>
        <v>60.531444090793727</v>
      </c>
      <c r="F30" s="45">
        <f t="shared" si="16"/>
        <v>31.966751571457394</v>
      </c>
      <c r="G30" s="45">
        <f t="shared" si="16"/>
        <v>68.91029302342092</v>
      </c>
      <c r="H30" s="45">
        <f t="shared" si="16"/>
        <v>38.254639856234085</v>
      </c>
      <c r="I30" s="45">
        <f t="shared" si="16"/>
        <v>29.065254672569488</v>
      </c>
      <c r="J30" s="45">
        <f t="shared" si="16"/>
        <v>45.857803738837219</v>
      </c>
      <c r="K30" s="45">
        <f t="shared" si="16"/>
        <v>30.367960533744462</v>
      </c>
      <c r="L30" s="45">
        <f t="shared" si="16"/>
        <v>60.685430749391614</v>
      </c>
      <c r="M30" s="45">
        <f t="shared" si="16"/>
        <v>50.714323155997668</v>
      </c>
      <c r="N30" s="45">
        <f t="shared" si="17"/>
        <v>3.2759344813103746</v>
      </c>
      <c r="O30" s="45">
        <f t="shared" si="17"/>
        <v>26.650475582582594</v>
      </c>
      <c r="P30" s="45">
        <f t="shared" si="17"/>
        <v>75.407557841978559</v>
      </c>
      <c r="Q30" s="45">
        <f t="shared" si="17"/>
        <v>34.641562801485577</v>
      </c>
      <c r="R30" s="45">
        <f t="shared" si="17"/>
        <v>49.825791523507412</v>
      </c>
      <c r="S30" s="45">
        <f t="shared" si="17"/>
        <v>52.210112531703359</v>
      </c>
      <c r="T30" s="45">
        <f t="shared" si="17"/>
        <v>47.092748904705473</v>
      </c>
      <c r="U30" s="33"/>
      <c r="V30" s="33"/>
      <c r="W30" s="33"/>
      <c r="X30" s="33"/>
      <c r="Y30" s="33"/>
      <c r="Z30" s="33"/>
      <c r="AB30" s="26">
        <v>3</v>
      </c>
      <c r="AC30" s="23" t="s">
        <v>27</v>
      </c>
      <c r="AD30" s="26" t="s">
        <v>36</v>
      </c>
      <c r="AE30" s="23" t="s">
        <v>48</v>
      </c>
      <c r="AF30" s="29" t="s">
        <v>110</v>
      </c>
      <c r="AG30" s="20" t="s">
        <v>140</v>
      </c>
      <c r="AH30" s="34">
        <f>+IFERROR(AVERAGEIFS(BBDD_TALENTO!$H$2:$H$937,BBDD_TALENTO!$G$2:$G$937,AH$4,BBDD_TALENTO!$F$2:$F$937,'Resumen CC.AA.'!$AG30),"")</f>
        <v>36.95652173913043</v>
      </c>
      <c r="AI30" s="34">
        <f>+IFERROR(AVERAGEIFS(BBDD_TALENTO!$H$2:$H$937,BBDD_TALENTO!$G$2:$G$937,AI$4,BBDD_TALENTO!$F$2:$F$937,'Resumen CC.AA.'!$AG30),"")</f>
        <v>63.04347826086957</v>
      </c>
      <c r="AJ30" s="34">
        <f>+IFERROR(AVERAGEIFS(BBDD_TALENTO!$H$2:$H$937,BBDD_TALENTO!$G$2:$G$937,AJ$4,BBDD_TALENTO!$F$2:$F$937,'Resumen CC.AA.'!$AG30),"")</f>
        <v>26.086956521739129</v>
      </c>
      <c r="AK30" s="34">
        <f>+IFERROR(AVERAGEIFS(BBDD_TALENTO!$H$2:$H$937,BBDD_TALENTO!$G$2:$G$937,AK$4,BBDD_TALENTO!$F$2:$F$937,'Resumen CC.AA.'!$AG30),"")</f>
        <v>65.217391304347828</v>
      </c>
      <c r="AL30" s="34">
        <f>+IFERROR(AVERAGEIFS(BBDD_TALENTO!$H$2:$H$937,BBDD_TALENTO!$G$2:$G$937,AL$4,BBDD_TALENTO!$F$2:$F$937,'Resumen CC.AA.'!$AG30),"")</f>
        <v>0</v>
      </c>
      <c r="AM30" s="34">
        <f>+IFERROR(AVERAGEIFS(BBDD_TALENTO!$H$2:$H$937,BBDD_TALENTO!$G$2:$G$937,AM$4,BBDD_TALENTO!$F$2:$F$937,'Resumen CC.AA.'!$AG30),"")</f>
        <v>95.652173913043484</v>
      </c>
      <c r="AN30" s="34">
        <f>+IFERROR(AVERAGEIFS(BBDD_TALENTO!$H$2:$H$937,BBDD_TALENTO!$G$2:$G$937,AN$4,BBDD_TALENTO!$F$2:$F$937,'Resumen CC.AA.'!$AG30),"")</f>
        <v>28.260869565217391</v>
      </c>
      <c r="AO30" s="34">
        <f>+IFERROR(AVERAGEIFS(BBDD_TALENTO!$H$2:$H$937,BBDD_TALENTO!$G$2:$G$937,AO$4,BBDD_TALENTO!$F$2:$F$937,'Resumen CC.AA.'!$AG30),"")</f>
        <v>8.695652173913043</v>
      </c>
      <c r="AP30" s="34">
        <f>+IFERROR(AVERAGEIFS(BBDD_TALENTO!$H$2:$H$937,BBDD_TALENTO!$G$2:$G$937,AP$4,BBDD_TALENTO!$F$2:$F$937,'Resumen CC.AA.'!$AG30),"")</f>
        <v>100</v>
      </c>
      <c r="AQ30" s="34">
        <f>+IFERROR(AVERAGEIFS(BBDD_TALENTO!$H$2:$H$937,BBDD_TALENTO!$G$2:$G$937,AQ$4,BBDD_TALENTO!$F$2:$F$937,'Resumen CC.AA.'!$AG30),"")</f>
        <v>73.91304347826086</v>
      </c>
      <c r="AR30" s="34">
        <f>+IFERROR(AVERAGEIFS(BBDD_TALENTO!$H$2:$H$937,BBDD_TALENTO!$G$2:$G$937,AR$4,BBDD_TALENTO!$F$2:$F$937,'Resumen CC.AA.'!$AG30),"")</f>
        <v>8.695652173913043</v>
      </c>
      <c r="AS30" s="34">
        <f>+IFERROR(AVERAGEIFS(BBDD_TALENTO!$H$2:$H$937,BBDD_TALENTO!$G$2:$G$937,AS$4,BBDD_TALENTO!$F$2:$F$937,'Resumen CC.AA.'!$AG30),"")</f>
        <v>56.521739130434781</v>
      </c>
      <c r="AT30" s="34">
        <f>+IFERROR(AVERAGEIFS(BBDD_TALENTO!$H$2:$H$937,BBDD_TALENTO!$G$2:$G$937,AT$4,BBDD_TALENTO!$F$2:$F$937,'Resumen CC.AA.'!$AG30),"")</f>
        <v>65.217391304347828</v>
      </c>
      <c r="AU30" s="34">
        <f>+IFERROR(AVERAGEIFS(BBDD_TALENTO!$H$2:$H$937,BBDD_TALENTO!$G$2:$G$937,AU$4,BBDD_TALENTO!$F$2:$F$937,'Resumen CC.AA.'!$AG30),"")</f>
        <v>39.130434782608695</v>
      </c>
      <c r="AV30" s="34">
        <f>+IFERROR(AVERAGEIFS(BBDD_TALENTO!$H$2:$H$937,BBDD_TALENTO!$G$2:$G$937,AV$4,BBDD_TALENTO!$F$2:$F$937,'Resumen CC.AA.'!$AG30),"")</f>
        <v>65.217391304347828</v>
      </c>
      <c r="AW30" s="34">
        <f>+IFERROR(AVERAGEIFS(BBDD_TALENTO!$H$2:$H$937,BBDD_TALENTO!$G$2:$G$937,AW$4,BBDD_TALENTO!$F$2:$F$937,'Resumen CC.AA.'!$AG30),"")</f>
        <v>45.652173913043477</v>
      </c>
      <c r="AX30" s="34">
        <f>+IFERROR(AVERAGEIFS(BBDD_TALENTO!$H$2:$H$937,BBDD_TALENTO!$G$2:$G$937,AX$4,BBDD_TALENTO!$F$2:$F$937,'Resumen CC.AA.'!$AG30),"")</f>
        <v>36.95652173913043</v>
      </c>
      <c r="AY30" s="34">
        <f>+IFERROR(AVERAGEIFS(BBDD_TALENTO!$H$2:$H$937,BBDD_TALENTO!$G$2:$G$937,AY$4,BBDD_TALENTO!$F$2:$F$937,'Resumen CC.AA.'!$AG30),"")</f>
        <v>56.521739130434781</v>
      </c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5"/>
      <c r="DB30" s="36"/>
    </row>
    <row r="31" spans="1:106" x14ac:dyDescent="0.25">
      <c r="A31"/>
      <c r="B31"/>
      <c r="C31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AB31" s="26">
        <v>3</v>
      </c>
      <c r="AC31" s="23" t="s">
        <v>27</v>
      </c>
      <c r="AD31" s="26" t="s">
        <v>37</v>
      </c>
      <c r="AE31" s="23" t="s">
        <v>47</v>
      </c>
      <c r="AF31" s="29" t="s">
        <v>111</v>
      </c>
      <c r="AG31" s="20" t="s">
        <v>107</v>
      </c>
      <c r="AH31" s="34">
        <f>+IFERROR(AVERAGEIFS(BBDD_TALENTO!$H$2:$H$937,BBDD_TALENTO!$G$2:$G$937,AH$4,BBDD_TALENTO!$F$2:$F$937,'Resumen CC.AA.'!$AG31),"")</f>
        <v>22.402762871602409</v>
      </c>
      <c r="AI31" s="34">
        <f>+IFERROR(AVERAGEIFS(BBDD_TALENTO!$H$2:$H$937,BBDD_TALENTO!$G$2:$G$937,AI$4,BBDD_TALENTO!$F$2:$F$937,'Resumen CC.AA.'!$AG31),"")</f>
        <v>44.25415237194354</v>
      </c>
      <c r="AJ31" s="34">
        <f>+IFERROR(AVERAGEIFS(BBDD_TALENTO!$H$2:$H$937,BBDD_TALENTO!$G$2:$G$937,AJ$4,BBDD_TALENTO!$F$2:$F$937,'Resumen CC.AA.'!$AG31),"")</f>
        <v>55.844766355275134</v>
      </c>
      <c r="AK31" s="34">
        <f>+IFERROR(AVERAGEIFS(BBDD_TALENTO!$H$2:$H$937,BBDD_TALENTO!$G$2:$G$937,AK$4,BBDD_TALENTO!$F$2:$F$937,'Resumen CC.AA.'!$AG31),"")</f>
        <v>21.394230821282612</v>
      </c>
      <c r="AL31" s="34">
        <f>+IFERROR(AVERAGEIFS(BBDD_TALENTO!$H$2:$H$937,BBDD_TALENTO!$G$2:$G$937,AL$4,BBDD_TALENTO!$F$2:$F$937,'Resumen CC.AA.'!$AG31),"")</f>
        <v>0</v>
      </c>
      <c r="AM31" s="34">
        <f>+IFERROR(AVERAGEIFS(BBDD_TALENTO!$H$2:$H$937,BBDD_TALENTO!$G$2:$G$937,AM$4,BBDD_TALENTO!$F$2:$F$937,'Resumen CC.AA.'!$AG31),"")</f>
        <v>35.712178024862261</v>
      </c>
      <c r="AN31" s="34">
        <f>+IFERROR(AVERAGEIFS(BBDD_TALENTO!$H$2:$H$937,BBDD_TALENTO!$G$2:$G$937,AN$4,BBDD_TALENTO!$F$2:$F$937,'Resumen CC.AA.'!$AG31),"")</f>
        <v>35.700018574282446</v>
      </c>
      <c r="AO31" s="34">
        <f>+IFERROR(AVERAGEIFS(BBDD_TALENTO!$H$2:$H$937,BBDD_TALENTO!$G$2:$G$937,AO$4,BBDD_TALENTO!$F$2:$F$937,'Resumen CC.AA.'!$AG31),"")</f>
        <v>19.769073301531403</v>
      </c>
      <c r="AP31" s="34">
        <f>+IFERROR(AVERAGEIFS(BBDD_TALENTO!$H$2:$H$937,BBDD_TALENTO!$G$2:$G$937,AP$4,BBDD_TALENTO!$F$2:$F$937,'Resumen CC.AA.'!$AG31),"")</f>
        <v>51.393759621556725</v>
      </c>
      <c r="AQ31" s="34">
        <f>+IFERROR(AVERAGEIFS(BBDD_TALENTO!$H$2:$H$937,BBDD_TALENTO!$G$2:$G$937,AQ$4,BBDD_TALENTO!$F$2:$F$937,'Resumen CC.AA.'!$AG31),"")</f>
        <v>25.695643856585988</v>
      </c>
      <c r="AR31" s="34">
        <f>+IFERROR(AVERAGEIFS(BBDD_TALENTO!$H$2:$H$937,BBDD_TALENTO!$G$2:$G$937,AR$4,BBDD_TALENTO!$F$2:$F$937,'Resumen CC.AA.'!$AG31),"")</f>
        <v>0.91935907823817786</v>
      </c>
      <c r="AS31" s="34">
        <f>+IFERROR(AVERAGEIFS(BBDD_TALENTO!$H$2:$H$937,BBDD_TALENTO!$G$2:$G$937,AS$4,BBDD_TALENTO!$F$2:$F$937,'Resumen CC.AA.'!$AG31),"")</f>
        <v>41.83810327472851</v>
      </c>
      <c r="AT31" s="34">
        <f>+IFERROR(AVERAGEIFS(BBDD_TALENTO!$H$2:$H$937,BBDD_TALENTO!$G$2:$G$937,AT$4,BBDD_TALENTO!$F$2:$F$937,'Resumen CC.AA.'!$AG31),"")</f>
        <v>100</v>
      </c>
      <c r="AU31" s="34">
        <f>+IFERROR(AVERAGEIFS(BBDD_TALENTO!$H$2:$H$937,BBDD_TALENTO!$G$2:$G$937,AU$4,BBDD_TALENTO!$F$2:$F$937,'Resumen CC.AA.'!$AG31),"")</f>
        <v>22.079184185234972</v>
      </c>
      <c r="AV31" s="34">
        <f>+IFERROR(AVERAGEIFS(BBDD_TALENTO!$H$2:$H$937,BBDD_TALENTO!$G$2:$G$937,AV$4,BBDD_TALENTO!$F$2:$F$937,'Resumen CC.AA.'!$AG31),"")</f>
        <v>70.212648839944436</v>
      </c>
      <c r="AW31" s="34">
        <f>+IFERROR(AVERAGEIFS(BBDD_TALENTO!$H$2:$H$937,BBDD_TALENTO!$G$2:$G$937,AW$4,BBDD_TALENTO!$F$2:$F$937,'Resumen CC.AA.'!$AG31),"")</f>
        <v>71.309636294955041</v>
      </c>
      <c r="AX31" s="34">
        <f>+IFERROR(AVERAGEIFS(BBDD_TALENTO!$H$2:$H$937,BBDD_TALENTO!$G$2:$G$937,AX$4,BBDD_TALENTO!$F$2:$F$937,'Resumen CC.AA.'!$AG31),"")</f>
        <v>15.881420380009233</v>
      </c>
      <c r="AY31" s="34">
        <f>+IFERROR(AVERAGEIFS(BBDD_TALENTO!$H$2:$H$937,BBDD_TALENTO!$G$2:$G$937,AY$4,BBDD_TALENTO!$F$2:$F$937,'Resumen CC.AA.'!$AG31),"")</f>
        <v>43.215713613959053</v>
      </c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5"/>
      <c r="DB31" s="36"/>
    </row>
    <row r="32" spans="1:106" x14ac:dyDescent="0.25">
      <c r="A32"/>
      <c r="B32" s="37"/>
      <c r="C32" s="54" t="s">
        <v>184</v>
      </c>
      <c r="D32" s="55">
        <f>+AVERAGE(D6,D11,D15,D20,D24,D28)</f>
        <v>36.321118845675791</v>
      </c>
      <c r="E32" s="55">
        <f t="shared" ref="E32:T32" si="18">+AVERAGE(E6,E11,E15,E20,E24,E28)</f>
        <v>47.936659333249111</v>
      </c>
      <c r="F32" s="55">
        <f t="shared" si="18"/>
        <v>48.277940430973281</v>
      </c>
      <c r="G32" s="55">
        <f t="shared" si="18"/>
        <v>39.25537115010497</v>
      </c>
      <c r="H32" s="55">
        <f t="shared" si="18"/>
        <v>30.506565716569416</v>
      </c>
      <c r="I32" s="55">
        <f t="shared" si="18"/>
        <v>47.199281048218943</v>
      </c>
      <c r="J32" s="55">
        <f t="shared" si="18"/>
        <v>42.986545011692442</v>
      </c>
      <c r="K32" s="55">
        <f t="shared" si="18"/>
        <v>32.058060155799346</v>
      </c>
      <c r="L32" s="55">
        <f t="shared" si="18"/>
        <v>57.691911275589952</v>
      </c>
      <c r="M32" s="55">
        <f t="shared" si="18"/>
        <v>42.202184491654158</v>
      </c>
      <c r="N32" s="55">
        <f t="shared" si="18"/>
        <v>35.370725214300876</v>
      </c>
      <c r="O32" s="55">
        <f t="shared" si="18"/>
        <v>38.354476356436166</v>
      </c>
      <c r="P32" s="55">
        <f t="shared" si="18"/>
        <v>72.971046518319497</v>
      </c>
      <c r="Q32" s="55">
        <f t="shared" si="18"/>
        <v>34.921453297165982</v>
      </c>
      <c r="R32" s="55">
        <f t="shared" si="18"/>
        <v>59.071840143785728</v>
      </c>
      <c r="S32" s="55">
        <f t="shared" si="18"/>
        <v>56.18006525840741</v>
      </c>
      <c r="T32" s="55">
        <f t="shared" si="18"/>
        <v>47.51847853412476</v>
      </c>
      <c r="U32" s="39"/>
      <c r="V32" s="39"/>
      <c r="W32" s="39"/>
      <c r="X32" s="39"/>
      <c r="Y32" s="39"/>
      <c r="Z32" s="39"/>
      <c r="AB32" s="26">
        <v>3</v>
      </c>
      <c r="AC32" s="23" t="s">
        <v>27</v>
      </c>
      <c r="AD32" s="26" t="s">
        <v>37</v>
      </c>
      <c r="AE32" s="23" t="s">
        <v>47</v>
      </c>
      <c r="AF32" s="29" t="s">
        <v>112</v>
      </c>
      <c r="AG32" s="20" t="s">
        <v>113</v>
      </c>
      <c r="AH32" s="34">
        <f>+IFERROR(AVERAGEIFS(BBDD_TALENTO!$H$2:$H$937,BBDD_TALENTO!$G$2:$G$937,AH$4,BBDD_TALENTO!$F$2:$F$937,'Resumen CC.AA.'!$AG32),"")</f>
        <v>51.081712804549717</v>
      </c>
      <c r="AI32" s="34">
        <f>+IFERROR(AVERAGEIFS(BBDD_TALENTO!$H$2:$H$937,BBDD_TALENTO!$G$2:$G$937,AI$4,BBDD_TALENTO!$F$2:$F$937,'Resumen CC.AA.'!$AG32),"")</f>
        <v>22.86379427122592</v>
      </c>
      <c r="AJ32" s="34">
        <f>+IFERROR(AVERAGEIFS(BBDD_TALENTO!$H$2:$H$937,BBDD_TALENTO!$G$2:$G$937,AJ$4,BBDD_TALENTO!$F$2:$F$937,'Resumen CC.AA.'!$AG32),"")</f>
        <v>29.894969864320863</v>
      </c>
      <c r="AK32" s="34">
        <f>+IFERROR(AVERAGEIFS(BBDD_TALENTO!$H$2:$H$937,BBDD_TALENTO!$G$2:$G$937,AK$4,BBDD_TALENTO!$F$2:$F$937,'Resumen CC.AA.'!$AG32),"")</f>
        <v>5.0813863294391881</v>
      </c>
      <c r="AL32" s="34">
        <f>+IFERROR(AVERAGEIFS(BBDD_TALENTO!$H$2:$H$937,BBDD_TALENTO!$G$2:$G$937,AL$4,BBDD_TALENTO!$F$2:$F$937,'Resumen CC.AA.'!$AG32),"")</f>
        <v>14.753778408869685</v>
      </c>
      <c r="AM32" s="34">
        <f>+IFERROR(AVERAGEIFS(BBDD_TALENTO!$H$2:$H$937,BBDD_TALENTO!$G$2:$G$937,AM$4,BBDD_TALENTO!$F$2:$F$937,'Resumen CC.AA.'!$AG32),"")</f>
        <v>38.00170205661253</v>
      </c>
      <c r="AN32" s="34">
        <f>+IFERROR(AVERAGEIFS(BBDD_TALENTO!$H$2:$H$937,BBDD_TALENTO!$G$2:$G$937,AN$4,BBDD_TALENTO!$F$2:$F$937,'Resumen CC.AA.'!$AG32),"")</f>
        <v>46.426029370489665</v>
      </c>
      <c r="AO32" s="34">
        <f>+IFERROR(AVERAGEIFS(BBDD_TALENTO!$H$2:$H$937,BBDD_TALENTO!$G$2:$G$937,AO$4,BBDD_TALENTO!$F$2:$F$937,'Resumen CC.AA.'!$AG32),"")</f>
        <v>7.4813923958945745</v>
      </c>
      <c r="AP32" s="34">
        <f>+IFERROR(AVERAGEIFS(BBDD_TALENTO!$H$2:$H$937,BBDD_TALENTO!$G$2:$G$937,AP$4,BBDD_TALENTO!$F$2:$F$937,'Resumen CC.AA.'!$AG32),"")</f>
        <v>68.488012406722873</v>
      </c>
      <c r="AQ32" s="34">
        <f>+IFERROR(AVERAGEIFS(BBDD_TALENTO!$H$2:$H$937,BBDD_TALENTO!$G$2:$G$937,AQ$4,BBDD_TALENTO!$F$2:$F$937,'Resumen CC.AA.'!$AG32),"")</f>
        <v>17.854131068242214</v>
      </c>
      <c r="AR32" s="34">
        <f>+IFERROR(AVERAGEIFS(BBDD_TALENTO!$H$2:$H$937,BBDD_TALENTO!$G$2:$G$937,AR$4,BBDD_TALENTO!$F$2:$F$937,'Resumen CC.AA.'!$AG32),"")</f>
        <v>13.134683413900275</v>
      </c>
      <c r="AS32" s="34">
        <f>+IFERROR(AVERAGEIFS(BBDD_TALENTO!$H$2:$H$937,BBDD_TALENTO!$G$2:$G$937,AS$4,BBDD_TALENTO!$F$2:$F$937,'Resumen CC.AA.'!$AG32),"")</f>
        <v>24.726476429570248</v>
      </c>
      <c r="AT32" s="34">
        <f>+IFERROR(AVERAGEIFS(BBDD_TALENTO!$H$2:$H$937,BBDD_TALENTO!$G$2:$G$937,AT$4,BBDD_TALENTO!$F$2:$F$937,'Resumen CC.AA.'!$AG32),"")</f>
        <v>100</v>
      </c>
      <c r="AU32" s="34">
        <f>+IFERROR(AVERAGEIFS(BBDD_TALENTO!$H$2:$H$937,BBDD_TALENTO!$G$2:$G$937,AU$4,BBDD_TALENTO!$F$2:$F$937,'Resumen CC.AA.'!$AG32),"")</f>
        <v>0</v>
      </c>
      <c r="AV32" s="34">
        <f>+IFERROR(AVERAGEIFS(BBDD_TALENTO!$H$2:$H$937,BBDD_TALENTO!$G$2:$G$937,AV$4,BBDD_TALENTO!$F$2:$F$937,'Resumen CC.AA.'!$AG32),"")</f>
        <v>53.482412632438539</v>
      </c>
      <c r="AW32" s="34">
        <f>+IFERROR(AVERAGEIFS(BBDD_TALENTO!$H$2:$H$937,BBDD_TALENTO!$G$2:$G$937,AW$4,BBDD_TALENTO!$F$2:$F$937,'Resumen CC.AA.'!$AG32),"")</f>
        <v>84.040445761161749</v>
      </c>
      <c r="AX32" s="34">
        <f>+IFERROR(AVERAGEIFS(BBDD_TALENTO!$H$2:$H$937,BBDD_TALENTO!$G$2:$G$937,AX$4,BBDD_TALENTO!$F$2:$F$937,'Resumen CC.AA.'!$AG32),"")</f>
        <v>23.623176305466043</v>
      </c>
      <c r="AY32" s="34">
        <f>+IFERROR(AVERAGEIFS(BBDD_TALENTO!$H$2:$H$937,BBDD_TALENTO!$G$2:$G$937,AY$4,BBDD_TALENTO!$F$2:$F$937,'Resumen CC.AA.'!$AG32),"")</f>
        <v>49.373053871482661</v>
      </c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5"/>
      <c r="DB32" s="36"/>
    </row>
    <row r="33" spans="1:106" x14ac:dyDescent="0.25">
      <c r="A33"/>
      <c r="B33"/>
      <c r="C33" s="48" t="s">
        <v>194</v>
      </c>
      <c r="D33" s="49">
        <f>+RANK(D32,$D$32:$T$32,0)</f>
        <v>13</v>
      </c>
      <c r="E33" s="49">
        <f t="shared" ref="E33:T33" si="19">+RANK(E32,$D$32:$T$32,0)</f>
        <v>6</v>
      </c>
      <c r="F33" s="49">
        <f t="shared" si="19"/>
        <v>5</v>
      </c>
      <c r="G33" s="49">
        <f t="shared" si="19"/>
        <v>11</v>
      </c>
      <c r="H33" s="49">
        <f t="shared" si="19"/>
        <v>17</v>
      </c>
      <c r="I33" s="49">
        <f t="shared" si="19"/>
        <v>8</v>
      </c>
      <c r="J33" s="49">
        <f t="shared" si="19"/>
        <v>9</v>
      </c>
      <c r="K33" s="49">
        <f t="shared" si="19"/>
        <v>16</v>
      </c>
      <c r="L33" s="49">
        <f t="shared" si="19"/>
        <v>3</v>
      </c>
      <c r="M33" s="49">
        <f t="shared" si="19"/>
        <v>10</v>
      </c>
      <c r="N33" s="49">
        <f t="shared" si="19"/>
        <v>14</v>
      </c>
      <c r="O33" s="49">
        <f t="shared" si="19"/>
        <v>12</v>
      </c>
      <c r="P33" s="49">
        <f t="shared" si="19"/>
        <v>1</v>
      </c>
      <c r="Q33" s="49">
        <f t="shared" si="19"/>
        <v>15</v>
      </c>
      <c r="R33" s="49">
        <f t="shared" si="19"/>
        <v>2</v>
      </c>
      <c r="S33" s="49">
        <f t="shared" si="19"/>
        <v>4</v>
      </c>
      <c r="T33" s="49">
        <f t="shared" si="19"/>
        <v>7</v>
      </c>
      <c r="AB33" s="26">
        <v>3</v>
      </c>
      <c r="AC33" s="23" t="s">
        <v>27</v>
      </c>
      <c r="AD33" s="26" t="s">
        <v>38</v>
      </c>
      <c r="AE33" s="23" t="s">
        <v>49</v>
      </c>
      <c r="AF33" s="29" t="s">
        <v>116</v>
      </c>
      <c r="AG33" s="20" t="s">
        <v>114</v>
      </c>
      <c r="AH33" s="34">
        <f>+IFERROR(AVERAGEIFS(BBDD_TALENTO!$H$2:$H$937,BBDD_TALENTO!$G$2:$G$937,AH$4,BBDD_TALENTO!$F$2:$F$937,'Resumen CC.AA.'!$AG33),"")</f>
        <v>96.470588235294059</v>
      </c>
      <c r="AI33" s="34">
        <f>+IFERROR(AVERAGEIFS(BBDD_TALENTO!$H$2:$H$937,BBDD_TALENTO!$G$2:$G$937,AI$4,BBDD_TALENTO!$F$2:$F$937,'Resumen CC.AA.'!$AG33),"")</f>
        <v>61.17647058823524</v>
      </c>
      <c r="AJ33" s="34">
        <f>+IFERROR(AVERAGEIFS(BBDD_TALENTO!$H$2:$H$937,BBDD_TALENTO!$G$2:$G$937,AJ$4,BBDD_TALENTO!$F$2:$F$937,'Resumen CC.AA.'!$AG33),"")</f>
        <v>50</v>
      </c>
      <c r="AK33" s="34">
        <f>+IFERROR(AVERAGEIFS(BBDD_TALENTO!$H$2:$H$937,BBDD_TALENTO!$G$2:$G$937,AK$4,BBDD_TALENTO!$F$2:$F$937,'Resumen CC.AA.'!$AG33),"")</f>
        <v>92.352941176470608</v>
      </c>
      <c r="AL33" s="34">
        <f>+IFERROR(AVERAGEIFS(BBDD_TALENTO!$H$2:$H$937,BBDD_TALENTO!$G$2:$G$937,AL$4,BBDD_TALENTO!$F$2:$F$937,'Resumen CC.AA.'!$AG33),"")</f>
        <v>62.941176470588253</v>
      </c>
      <c r="AM33" s="34">
        <f>+IFERROR(AVERAGEIFS(BBDD_TALENTO!$H$2:$H$937,BBDD_TALENTO!$G$2:$G$937,AM$4,BBDD_TALENTO!$F$2:$F$937,'Resumen CC.AA.'!$AG33),"")</f>
        <v>53.529411764705848</v>
      </c>
      <c r="AN33" s="34">
        <f>+IFERROR(AVERAGEIFS(BBDD_TALENTO!$H$2:$H$937,BBDD_TALENTO!$G$2:$G$937,AN$4,BBDD_TALENTO!$F$2:$F$937,'Resumen CC.AA.'!$AG33),"")</f>
        <v>7.6470588235293953</v>
      </c>
      <c r="AO33" s="34">
        <f>+IFERROR(AVERAGEIFS(BBDD_TALENTO!$H$2:$H$937,BBDD_TALENTO!$G$2:$G$937,AO$4,BBDD_TALENTO!$F$2:$F$937,'Resumen CC.AA.'!$AG33),"")</f>
        <v>60.000000000000021</v>
      </c>
      <c r="AP33" s="34">
        <f>+IFERROR(AVERAGEIFS(BBDD_TALENTO!$H$2:$H$937,BBDD_TALENTO!$G$2:$G$937,AP$4,BBDD_TALENTO!$F$2:$F$937,'Resumen CC.AA.'!$AG33),"")</f>
        <v>81.764705882352899</v>
      </c>
      <c r="AQ33" s="34">
        <f>+IFERROR(AVERAGEIFS(BBDD_TALENTO!$H$2:$H$937,BBDD_TALENTO!$G$2:$G$937,AQ$4,BBDD_TALENTO!$F$2:$F$937,'Resumen CC.AA.'!$AG33),"")</f>
        <v>82.941176470588204</v>
      </c>
      <c r="AR33" s="34">
        <f>+IFERROR(AVERAGEIFS(BBDD_TALENTO!$H$2:$H$937,BBDD_TALENTO!$G$2:$G$937,AR$4,BBDD_TALENTO!$F$2:$F$937,'Resumen CC.AA.'!$AG33),"")</f>
        <v>100</v>
      </c>
      <c r="AS33" s="34">
        <f>+IFERROR(AVERAGEIFS(BBDD_TALENTO!$H$2:$H$937,BBDD_TALENTO!$G$2:$G$937,AS$4,BBDD_TALENTO!$F$2:$F$937,'Resumen CC.AA.'!$AG33),"")</f>
        <v>34.117647058823515</v>
      </c>
      <c r="AT33" s="34">
        <f>+IFERROR(AVERAGEIFS(BBDD_TALENTO!$H$2:$H$937,BBDD_TALENTO!$G$2:$G$937,AT$4,BBDD_TALENTO!$F$2:$F$937,'Resumen CC.AA.'!$AG33),"")</f>
        <v>37.647058823529406</v>
      </c>
      <c r="AU33" s="34">
        <f>+IFERROR(AVERAGEIFS(BBDD_TALENTO!$H$2:$H$937,BBDD_TALENTO!$G$2:$G$937,AU$4,BBDD_TALENTO!$F$2:$F$937,'Resumen CC.AA.'!$AG33),"")</f>
        <v>67.64705882352942</v>
      </c>
      <c r="AV33" s="34">
        <f>+IFERROR(AVERAGEIFS(BBDD_TALENTO!$H$2:$H$937,BBDD_TALENTO!$G$2:$G$937,AV$4,BBDD_TALENTO!$F$2:$F$937,'Resumen CC.AA.'!$AG33),"")</f>
        <v>44.117647058823529</v>
      </c>
      <c r="AW33" s="34">
        <f>+IFERROR(AVERAGEIFS(BBDD_TALENTO!$H$2:$H$937,BBDD_TALENTO!$G$2:$G$937,AW$4,BBDD_TALENTO!$F$2:$F$937,'Resumen CC.AA.'!$AG33),"")</f>
        <v>0</v>
      </c>
      <c r="AX33" s="34">
        <f>+IFERROR(AVERAGEIFS(BBDD_TALENTO!$H$2:$H$937,BBDD_TALENTO!$G$2:$G$937,AX$4,BBDD_TALENTO!$F$2:$F$937,'Resumen CC.AA.'!$AG33),"")</f>
        <v>39.999999999999986</v>
      </c>
      <c r="AY33" s="34">
        <f>+IFERROR(AVERAGEIFS(BBDD_TALENTO!$H$2:$H$937,BBDD_TALENTO!$G$2:$G$937,AY$4,BBDD_TALENTO!$F$2:$F$937,'Resumen CC.AA.'!$AG33),"")</f>
        <v>64.117647058823479</v>
      </c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5"/>
      <c r="DB33" s="36"/>
    </row>
    <row r="34" spans="1:106" x14ac:dyDescent="0.25">
      <c r="A34"/>
      <c r="B34"/>
      <c r="C34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AB34" s="26">
        <v>3</v>
      </c>
      <c r="AC34" s="23" t="s">
        <v>27</v>
      </c>
      <c r="AD34" s="26" t="s">
        <v>38</v>
      </c>
      <c r="AE34" s="23" t="s">
        <v>49</v>
      </c>
      <c r="AF34" s="29" t="s">
        <v>117</v>
      </c>
      <c r="AG34" s="20" t="s">
        <v>115</v>
      </c>
      <c r="AH34" s="34">
        <f>+IFERROR(AVERAGEIFS(BBDD_TALENTO!$H$2:$H$937,BBDD_TALENTO!$G$2:$G$937,AH$4,BBDD_TALENTO!$F$2:$F$937,'Resumen CC.AA.'!$AG34),"")</f>
        <v>25.217391304347831</v>
      </c>
      <c r="AI34" s="34">
        <f>+IFERROR(AVERAGEIFS(BBDD_TALENTO!$H$2:$H$937,BBDD_TALENTO!$G$2:$G$937,AI$4,BBDD_TALENTO!$F$2:$F$937,'Resumen CC.AA.'!$AG34),"")</f>
        <v>14.782608695652169</v>
      </c>
      <c r="AJ34" s="34">
        <f>+IFERROR(AVERAGEIFS(BBDD_TALENTO!$H$2:$H$937,BBDD_TALENTO!$G$2:$G$937,AJ$4,BBDD_TALENTO!$F$2:$F$937,'Resumen CC.AA.'!$AG34),"")</f>
        <v>56.521739130434781</v>
      </c>
      <c r="AK34" s="34">
        <f>+IFERROR(AVERAGEIFS(BBDD_TALENTO!$H$2:$H$937,BBDD_TALENTO!$G$2:$G$937,AK$4,BBDD_TALENTO!$F$2:$F$937,'Resumen CC.AA.'!$AG34),"")</f>
        <v>0</v>
      </c>
      <c r="AL34" s="34">
        <f>+IFERROR(AVERAGEIFS(BBDD_TALENTO!$H$2:$H$937,BBDD_TALENTO!$G$2:$G$937,AL$4,BBDD_TALENTO!$F$2:$F$937,'Resumen CC.AA.'!$AG34),"")</f>
        <v>29.565217391304348</v>
      </c>
      <c r="AM34" s="34">
        <f>+IFERROR(AVERAGEIFS(BBDD_TALENTO!$H$2:$H$937,BBDD_TALENTO!$G$2:$G$937,AM$4,BBDD_TALENTO!$F$2:$F$937,'Resumen CC.AA.'!$AG34),"")</f>
        <v>6.9565217391304408</v>
      </c>
      <c r="AN34" s="34">
        <f>+IFERROR(AVERAGEIFS(BBDD_TALENTO!$H$2:$H$937,BBDD_TALENTO!$G$2:$G$937,AN$4,BBDD_TALENTO!$F$2:$F$937,'Resumen CC.AA.'!$AG34),"")</f>
        <v>24.347826086956527</v>
      </c>
      <c r="AO34" s="34">
        <f>+IFERROR(AVERAGEIFS(BBDD_TALENTO!$H$2:$H$937,BBDD_TALENTO!$G$2:$G$937,AO$4,BBDD_TALENTO!$F$2:$F$937,'Resumen CC.AA.'!$AG34),"")</f>
        <v>18.260869565217387</v>
      </c>
      <c r="AP34" s="34">
        <f>+IFERROR(AVERAGEIFS(BBDD_TALENTO!$H$2:$H$937,BBDD_TALENTO!$G$2:$G$937,AP$4,BBDD_TALENTO!$F$2:$F$937,'Resumen CC.AA.'!$AG34),"")</f>
        <v>68.695652173913032</v>
      </c>
      <c r="AQ34" s="34">
        <f>+IFERROR(AVERAGEIFS(BBDD_TALENTO!$H$2:$H$937,BBDD_TALENTO!$G$2:$G$937,AQ$4,BBDD_TALENTO!$F$2:$F$937,'Resumen CC.AA.'!$AG34),"")</f>
        <v>61.739130434782616</v>
      </c>
      <c r="AR34" s="34">
        <f>+IFERROR(AVERAGEIFS(BBDD_TALENTO!$H$2:$H$937,BBDD_TALENTO!$G$2:$G$937,AR$4,BBDD_TALENTO!$F$2:$F$937,'Resumen CC.AA.'!$AG34),"")</f>
        <v>49.565217391304337</v>
      </c>
      <c r="AS34" s="34">
        <f>+IFERROR(AVERAGEIFS(BBDD_TALENTO!$H$2:$H$937,BBDD_TALENTO!$G$2:$G$937,AS$4,BBDD_TALENTO!$F$2:$F$937,'Resumen CC.AA.'!$AG34),"")</f>
        <v>28.69565217391305</v>
      </c>
      <c r="AT34" s="34">
        <f>+IFERROR(AVERAGEIFS(BBDD_TALENTO!$H$2:$H$937,BBDD_TALENTO!$G$2:$G$937,AT$4,BBDD_TALENTO!$F$2:$F$937,'Resumen CC.AA.'!$AG34),"")</f>
        <v>100</v>
      </c>
      <c r="AU34" s="34">
        <f>+IFERROR(AVERAGEIFS(BBDD_TALENTO!$H$2:$H$937,BBDD_TALENTO!$G$2:$G$937,AU$4,BBDD_TALENTO!$F$2:$F$937,'Resumen CC.AA.'!$AG34),"")</f>
        <v>0</v>
      </c>
      <c r="AV34" s="34">
        <f>+IFERROR(AVERAGEIFS(BBDD_TALENTO!$H$2:$H$937,BBDD_TALENTO!$G$2:$G$937,AV$4,BBDD_TALENTO!$F$2:$F$937,'Resumen CC.AA.'!$AG34),"")</f>
        <v>73.043478260869549</v>
      </c>
      <c r="AW34" s="34">
        <f>+IFERROR(AVERAGEIFS(BBDD_TALENTO!$H$2:$H$937,BBDD_TALENTO!$G$2:$G$937,AW$4,BBDD_TALENTO!$F$2:$F$937,'Resumen CC.AA.'!$AG34),"")</f>
        <v>39.130434782608695</v>
      </c>
      <c r="AX34" s="34">
        <f>+IFERROR(AVERAGEIFS(BBDD_TALENTO!$H$2:$H$937,BBDD_TALENTO!$G$2:$G$937,AX$4,BBDD_TALENTO!$F$2:$F$937,'Resumen CC.AA.'!$AG34),"")</f>
        <v>20.000000000000007</v>
      </c>
      <c r="AY34" s="34">
        <f>+IFERROR(AVERAGEIFS(BBDD_TALENTO!$H$2:$H$937,BBDD_TALENTO!$G$2:$G$937,AY$4,BBDD_TALENTO!$F$2:$F$937,'Resumen CC.AA.'!$AG34),"")</f>
        <v>47.826086956521742</v>
      </c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5"/>
      <c r="DB34" s="36"/>
    </row>
    <row r="35" spans="1:106" x14ac:dyDescent="0.25">
      <c r="A35"/>
      <c r="B35"/>
      <c r="C3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AB35" s="26">
        <v>4</v>
      </c>
      <c r="AC35" s="23" t="s">
        <v>24</v>
      </c>
      <c r="AD35" s="26" t="s">
        <v>39</v>
      </c>
      <c r="AE35" s="23" t="s">
        <v>50</v>
      </c>
      <c r="AF35" s="29" t="s">
        <v>119</v>
      </c>
      <c r="AG35" s="21" t="s">
        <v>118</v>
      </c>
      <c r="AH35" s="34">
        <f>+IFERROR(AVERAGEIFS(BBDD_TALENTO!$H$2:$H$937,BBDD_TALENTO!$G$2:$G$937,AH$4,BBDD_TALENTO!$F$2:$F$937,'Resumen CC.AA.'!$AG35),"")</f>
        <v>29.171436068518013</v>
      </c>
      <c r="AI35" s="34">
        <f>+IFERROR(AVERAGEIFS(BBDD_TALENTO!$H$2:$H$937,BBDD_TALENTO!$G$2:$G$937,AI$4,BBDD_TALENTO!$F$2:$F$937,'Resumen CC.AA.'!$AG35),"")</f>
        <v>77.925021709857461</v>
      </c>
      <c r="AJ35" s="34">
        <f>+IFERROR(AVERAGEIFS(BBDD_TALENTO!$H$2:$H$937,BBDD_TALENTO!$G$2:$G$937,AJ$4,BBDD_TALENTO!$F$2:$F$937,'Resumen CC.AA.'!$AG35),"")</f>
        <v>45.429748183051281</v>
      </c>
      <c r="AK35" s="34">
        <f>+IFERROR(AVERAGEIFS(BBDD_TALENTO!$H$2:$H$937,BBDD_TALENTO!$G$2:$G$937,AK$4,BBDD_TALENTO!$F$2:$F$937,'Resumen CC.AA.'!$AG35),"")</f>
        <v>47.20449294768698</v>
      </c>
      <c r="AL35" s="34">
        <f>+IFERROR(AVERAGEIFS(BBDD_TALENTO!$H$2:$H$937,BBDD_TALENTO!$G$2:$G$937,AL$4,BBDD_TALENTO!$F$2:$F$937,'Resumen CC.AA.'!$AG35),"")</f>
        <v>7.4823309612209261</v>
      </c>
      <c r="AM35" s="34">
        <f>+IFERROR(AVERAGEIFS(BBDD_TALENTO!$H$2:$H$937,BBDD_TALENTO!$G$2:$G$937,AM$4,BBDD_TALENTO!$F$2:$F$937,'Resumen CC.AA.'!$AG35),"")</f>
        <v>38.225355866229393</v>
      </c>
      <c r="AN35" s="34">
        <f>+IFERROR(AVERAGEIFS(BBDD_TALENTO!$H$2:$H$937,BBDD_TALENTO!$G$2:$G$937,AN$4,BBDD_TALENTO!$F$2:$F$937,'Resumen CC.AA.'!$AG35),"")</f>
        <v>49.176540467900374</v>
      </c>
      <c r="AO35" s="34">
        <f>+IFERROR(AVERAGEIFS(BBDD_TALENTO!$H$2:$H$937,BBDD_TALENTO!$G$2:$G$937,AO$4,BBDD_TALENTO!$F$2:$F$937,'Resumen CC.AA.'!$AG35),"")</f>
        <v>0</v>
      </c>
      <c r="AP35" s="34">
        <f>+IFERROR(AVERAGEIFS(BBDD_TALENTO!$H$2:$H$937,BBDD_TALENTO!$G$2:$G$937,AP$4,BBDD_TALENTO!$F$2:$F$937,'Resumen CC.AA.'!$AG35),"")</f>
        <v>81.266820323120697</v>
      </c>
      <c r="AQ35" s="34">
        <f>+IFERROR(AVERAGEIFS(BBDD_TALENTO!$H$2:$H$937,BBDD_TALENTO!$G$2:$G$937,AQ$4,BBDD_TALENTO!$F$2:$F$937,'Resumen CC.AA.'!$AG35),"")</f>
        <v>24.297045093085011</v>
      </c>
      <c r="AR35" s="34">
        <f>+IFERROR(AVERAGEIFS(BBDD_TALENTO!$H$2:$H$937,BBDD_TALENTO!$G$2:$G$937,AR$4,BBDD_TALENTO!$F$2:$F$937,'Resumen CC.AA.'!$AG35),"")</f>
        <v>41.596113074547823</v>
      </c>
      <c r="AS35" s="34">
        <f>+IFERROR(AVERAGEIFS(BBDD_TALENTO!$H$2:$H$937,BBDD_TALENTO!$G$2:$G$937,AS$4,BBDD_TALENTO!$F$2:$F$937,'Resumen CC.AA.'!$AG35),"")</f>
        <v>46.09987907029263</v>
      </c>
      <c r="AT35" s="34">
        <f>+IFERROR(AVERAGEIFS(BBDD_TALENTO!$H$2:$H$937,BBDD_TALENTO!$G$2:$G$937,AT$4,BBDD_TALENTO!$F$2:$F$937,'Resumen CC.AA.'!$AG35),"")</f>
        <v>94.437548546626005</v>
      </c>
      <c r="AU35" s="34">
        <f>+IFERROR(AVERAGEIFS(BBDD_TALENTO!$H$2:$H$937,BBDD_TALENTO!$G$2:$G$937,AU$4,BBDD_TALENTO!$F$2:$F$937,'Resumen CC.AA.'!$AG35),"")</f>
        <v>44.407186721351366</v>
      </c>
      <c r="AV35" s="34">
        <f>+IFERROR(AVERAGEIFS(BBDD_TALENTO!$H$2:$H$937,BBDD_TALENTO!$G$2:$G$937,AV$4,BBDD_TALENTO!$F$2:$F$937,'Resumen CC.AA.'!$AG35),"")</f>
        <v>82.865582090874057</v>
      </c>
      <c r="AW35" s="34">
        <f>+IFERROR(AVERAGEIFS(BBDD_TALENTO!$H$2:$H$937,BBDD_TALENTO!$G$2:$G$937,AW$4,BBDD_TALENTO!$F$2:$F$937,'Resumen CC.AA.'!$AG35),"")</f>
        <v>100</v>
      </c>
      <c r="AX35" s="34">
        <f>+IFERROR(AVERAGEIFS(BBDD_TALENTO!$H$2:$H$937,BBDD_TALENTO!$G$2:$G$937,AX$4,BBDD_TALENTO!$F$2:$F$937,'Resumen CC.AA.'!$AG35),"")</f>
        <v>58.258928959599885</v>
      </c>
      <c r="AY35" s="34">
        <f>+IFERROR(AVERAGEIFS(BBDD_TALENTO!$H$2:$H$937,BBDD_TALENTO!$G$2:$G$937,AY$4,BBDD_TALENTO!$F$2:$F$937,'Resumen CC.AA.'!$AG35),"")</f>
        <v>53.471906463352013</v>
      </c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5"/>
      <c r="DB35" s="36"/>
    </row>
    <row r="36" spans="1:106" x14ac:dyDescent="0.25">
      <c r="A36"/>
      <c r="B36" s="99" t="s">
        <v>205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AB36" s="26">
        <v>4</v>
      </c>
      <c r="AC36" s="23" t="s">
        <v>24</v>
      </c>
      <c r="AD36" s="26" t="s">
        <v>39</v>
      </c>
      <c r="AE36" s="23" t="s">
        <v>50</v>
      </c>
      <c r="AF36" s="29" t="s">
        <v>121</v>
      </c>
      <c r="AG36" s="21" t="s">
        <v>120</v>
      </c>
      <c r="AH36" s="34">
        <f>+IFERROR(AVERAGEIFS(BBDD_TALENTO!$H$2:$H$937,BBDD_TALENTO!$G$2:$G$937,AH$4,BBDD_TALENTO!$F$2:$F$937,'Resumen CC.AA.'!$AG36),"")</f>
        <v>23.944061164056929</v>
      </c>
      <c r="AI36" s="34">
        <f>+IFERROR(AVERAGEIFS(BBDD_TALENTO!$H$2:$H$937,BBDD_TALENTO!$G$2:$G$937,AI$4,BBDD_TALENTO!$F$2:$F$937,'Resumen CC.AA.'!$AG36),"")</f>
        <v>43.791047369564737</v>
      </c>
      <c r="AJ36" s="34">
        <f>+IFERROR(AVERAGEIFS(BBDD_TALENTO!$H$2:$H$937,BBDD_TALENTO!$G$2:$G$937,AJ$4,BBDD_TALENTO!$F$2:$F$937,'Resumen CC.AA.'!$AG36),"")</f>
        <v>78.085408672552248</v>
      </c>
      <c r="AK36" s="34">
        <f>+IFERROR(AVERAGEIFS(BBDD_TALENTO!$H$2:$H$937,BBDD_TALENTO!$G$2:$G$937,AK$4,BBDD_TALENTO!$F$2:$F$937,'Resumen CC.AA.'!$AG36),"")</f>
        <v>0</v>
      </c>
      <c r="AL36" s="34">
        <f>+IFERROR(AVERAGEIFS(BBDD_TALENTO!$H$2:$H$937,BBDD_TALENTO!$G$2:$G$937,AL$4,BBDD_TALENTO!$F$2:$F$937,'Resumen CC.AA.'!$AG36),"")</f>
        <v>3.9617151168180147</v>
      </c>
      <c r="AM36" s="34">
        <f>+IFERROR(AVERAGEIFS(BBDD_TALENTO!$H$2:$H$937,BBDD_TALENTO!$G$2:$G$937,AM$4,BBDD_TALENTO!$F$2:$F$937,'Resumen CC.AA.'!$AG36),"")</f>
        <v>82.210734461711169</v>
      </c>
      <c r="AN36" s="34">
        <f>+IFERROR(AVERAGEIFS(BBDD_TALENTO!$H$2:$H$937,BBDD_TALENTO!$G$2:$G$937,AN$4,BBDD_TALENTO!$F$2:$F$937,'Resumen CC.AA.'!$AG36),"")</f>
        <v>54.811321578681557</v>
      </c>
      <c r="AO36" s="34">
        <f>+IFERROR(AVERAGEIFS(BBDD_TALENTO!$H$2:$H$937,BBDD_TALENTO!$G$2:$G$937,AO$4,BBDD_TALENTO!$F$2:$F$937,'Resumen CC.AA.'!$AG36),"")</f>
        <v>52.157802351663875</v>
      </c>
      <c r="AP36" s="34">
        <f>+IFERROR(AVERAGEIFS(BBDD_TALENTO!$H$2:$H$937,BBDD_TALENTO!$G$2:$G$937,AP$4,BBDD_TALENTO!$F$2:$F$937,'Resumen CC.AA.'!$AG36),"")</f>
        <v>59.801063746042281</v>
      </c>
      <c r="AQ36" s="34">
        <f>+IFERROR(AVERAGEIFS(BBDD_TALENTO!$H$2:$H$937,BBDD_TALENTO!$G$2:$G$937,AQ$4,BBDD_TALENTO!$F$2:$F$937,'Resumen CC.AA.'!$AG36),"")</f>
        <v>21.935060710584217</v>
      </c>
      <c r="AR36" s="34">
        <f>+IFERROR(AVERAGEIFS(BBDD_TALENTO!$H$2:$H$937,BBDD_TALENTO!$G$2:$G$937,AR$4,BBDD_TALENTO!$F$2:$F$937,'Resumen CC.AA.'!$AG36),"")</f>
        <v>73.298141104995452</v>
      </c>
      <c r="AS36" s="34">
        <f>+IFERROR(AVERAGEIFS(BBDD_TALENTO!$H$2:$H$937,BBDD_TALENTO!$G$2:$G$937,AS$4,BBDD_TALENTO!$F$2:$F$937,'Resumen CC.AA.'!$AG36),"")</f>
        <v>33.188975452642197</v>
      </c>
      <c r="AT36" s="34">
        <f>+IFERROR(AVERAGEIFS(BBDD_TALENTO!$H$2:$H$937,BBDD_TALENTO!$G$2:$G$937,AT$4,BBDD_TALENTO!$F$2:$F$937,'Resumen CC.AA.'!$AG36),"")</f>
        <v>45.735241770630793</v>
      </c>
      <c r="AU36" s="34">
        <f>+IFERROR(AVERAGEIFS(BBDD_TALENTO!$H$2:$H$937,BBDD_TALENTO!$G$2:$G$937,AU$4,BBDD_TALENTO!$F$2:$F$937,'Resumen CC.AA.'!$AG36),"")</f>
        <v>27.868121959276486</v>
      </c>
      <c r="AV36" s="34">
        <f>+IFERROR(AVERAGEIFS(BBDD_TALENTO!$H$2:$H$937,BBDD_TALENTO!$G$2:$G$937,AV$4,BBDD_TALENTO!$F$2:$F$937,'Resumen CC.AA.'!$AG36),"")</f>
        <v>100</v>
      </c>
      <c r="AW36" s="34">
        <f>+IFERROR(AVERAGEIFS(BBDD_TALENTO!$H$2:$H$937,BBDD_TALENTO!$G$2:$G$937,AW$4,BBDD_TALENTO!$F$2:$F$937,'Resumen CC.AA.'!$AG36),"")</f>
        <v>58.413171250980312</v>
      </c>
      <c r="AX36" s="34">
        <f>+IFERROR(AVERAGEIFS(BBDD_TALENTO!$H$2:$H$937,BBDD_TALENTO!$G$2:$G$937,AX$4,BBDD_TALENTO!$F$2:$F$937,'Resumen CC.AA.'!$AG36),"")</f>
        <v>63.797535451494682</v>
      </c>
      <c r="AY36" s="34">
        <f>+IFERROR(AVERAGEIFS(BBDD_TALENTO!$H$2:$H$937,BBDD_TALENTO!$G$2:$G$937,AY$4,BBDD_TALENTO!$F$2:$F$937,'Resumen CC.AA.'!$AG36),"")</f>
        <v>41.861255222367625</v>
      </c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5"/>
      <c r="DB36" s="36"/>
    </row>
    <row r="37" spans="1:106" x14ac:dyDescent="0.25">
      <c r="A37"/>
      <c r="AB37" s="26">
        <v>4</v>
      </c>
      <c r="AC37" s="23" t="s">
        <v>24</v>
      </c>
      <c r="AD37" s="26" t="s">
        <v>40</v>
      </c>
      <c r="AE37" s="23" t="s">
        <v>51</v>
      </c>
      <c r="AF37" s="29" t="s">
        <v>124</v>
      </c>
      <c r="AG37" s="21" t="s">
        <v>122</v>
      </c>
      <c r="AH37" s="34">
        <f>+IFERROR(AVERAGEIFS(BBDD_TALENTO!$H$2:$H$937,BBDD_TALENTO!$G$2:$G$937,AH$4,BBDD_TALENTO!$F$2:$F$937,'Resumen CC.AA.'!$AG37),"")</f>
        <v>46.153846153846132</v>
      </c>
      <c r="AI37" s="34">
        <f>+IFERROR(AVERAGEIFS(BBDD_TALENTO!$H$2:$H$937,BBDD_TALENTO!$G$2:$G$937,AI$4,BBDD_TALENTO!$F$2:$F$937,'Resumen CC.AA.'!$AG37),"")</f>
        <v>0</v>
      </c>
      <c r="AJ37" s="34">
        <f>+IFERROR(AVERAGEIFS(BBDD_TALENTO!$H$2:$H$937,BBDD_TALENTO!$G$2:$G$937,AJ$4,BBDD_TALENTO!$F$2:$F$937,'Resumen CC.AA.'!$AG37),"")</f>
        <v>19.230769230769234</v>
      </c>
      <c r="AK37" s="34">
        <f>+IFERROR(AVERAGEIFS(BBDD_TALENTO!$H$2:$H$937,BBDD_TALENTO!$G$2:$G$937,AK$4,BBDD_TALENTO!$F$2:$F$937,'Resumen CC.AA.'!$AG37),"")</f>
        <v>42.307692307692299</v>
      </c>
      <c r="AL37" s="34">
        <f>+IFERROR(AVERAGEIFS(BBDD_TALENTO!$H$2:$H$937,BBDD_TALENTO!$G$2:$G$937,AL$4,BBDD_TALENTO!$F$2:$F$937,'Resumen CC.AA.'!$AG37),"")</f>
        <v>23.076923076923066</v>
      </c>
      <c r="AM37" s="34">
        <f>+IFERROR(AVERAGEIFS(BBDD_TALENTO!$H$2:$H$937,BBDD_TALENTO!$G$2:$G$937,AM$4,BBDD_TALENTO!$F$2:$F$937,'Resumen CC.AA.'!$AG37),"")</f>
        <v>7.6923076923076668</v>
      </c>
      <c r="AN37" s="34">
        <f>+IFERROR(AVERAGEIFS(BBDD_TALENTO!$H$2:$H$937,BBDD_TALENTO!$G$2:$G$937,AN$4,BBDD_TALENTO!$F$2:$F$937,'Resumen CC.AA.'!$AG37),"")</f>
        <v>49.999999999999964</v>
      </c>
      <c r="AO37" s="34">
        <f>+IFERROR(AVERAGEIFS(BBDD_TALENTO!$H$2:$H$937,BBDD_TALENTO!$G$2:$G$937,AO$4,BBDD_TALENTO!$F$2:$F$937,'Resumen CC.AA.'!$AG37),"")</f>
        <v>19.230769230769234</v>
      </c>
      <c r="AP37" s="34">
        <f>+IFERROR(AVERAGEIFS(BBDD_TALENTO!$H$2:$H$937,BBDD_TALENTO!$G$2:$G$937,AP$4,BBDD_TALENTO!$F$2:$F$937,'Resumen CC.AA.'!$AG37),"")</f>
        <v>42.307692307692299</v>
      </c>
      <c r="AQ37" s="34">
        <f>+IFERROR(AVERAGEIFS(BBDD_TALENTO!$H$2:$H$937,BBDD_TALENTO!$G$2:$G$937,AQ$4,BBDD_TALENTO!$F$2:$F$937,'Resumen CC.AA.'!$AG37),"")</f>
        <v>15.384615384615365</v>
      </c>
      <c r="AR37" s="34">
        <f>+IFERROR(AVERAGEIFS(BBDD_TALENTO!$H$2:$H$937,BBDD_TALENTO!$G$2:$G$937,AR$4,BBDD_TALENTO!$F$2:$F$937,'Resumen CC.AA.'!$AG37),"")</f>
        <v>57.692307692307701</v>
      </c>
      <c r="AS37" s="34">
        <f>+IFERROR(AVERAGEIFS(BBDD_TALENTO!$H$2:$H$937,BBDD_TALENTO!$G$2:$G$937,AS$4,BBDD_TALENTO!$F$2:$F$937,'Resumen CC.AA.'!$AG37),"")</f>
        <v>49.999999999999964</v>
      </c>
      <c r="AT37" s="34">
        <f>+IFERROR(AVERAGEIFS(BBDD_TALENTO!$H$2:$H$937,BBDD_TALENTO!$G$2:$G$937,AT$4,BBDD_TALENTO!$F$2:$F$937,'Resumen CC.AA.'!$AG37),"")</f>
        <v>61.538461538461533</v>
      </c>
      <c r="AU37" s="34">
        <f>+IFERROR(AVERAGEIFS(BBDD_TALENTO!$H$2:$H$937,BBDD_TALENTO!$G$2:$G$937,AU$4,BBDD_TALENTO!$F$2:$F$937,'Resumen CC.AA.'!$AG37),"")</f>
        <v>38.461538461538467</v>
      </c>
      <c r="AV37" s="34">
        <f>+IFERROR(AVERAGEIFS(BBDD_TALENTO!$H$2:$H$937,BBDD_TALENTO!$G$2:$G$937,AV$4,BBDD_TALENTO!$F$2:$F$937,'Resumen CC.AA.'!$AG37),"")</f>
        <v>92.307692307692335</v>
      </c>
      <c r="AW37" s="34">
        <f>+IFERROR(AVERAGEIFS(BBDD_TALENTO!$H$2:$H$937,BBDD_TALENTO!$G$2:$G$937,AW$4,BBDD_TALENTO!$F$2:$F$937,'Resumen CC.AA.'!$AG37),"")</f>
        <v>15.384615384615365</v>
      </c>
      <c r="AX37" s="34">
        <f>+IFERROR(AVERAGEIFS(BBDD_TALENTO!$H$2:$H$937,BBDD_TALENTO!$G$2:$G$937,AX$4,BBDD_TALENTO!$F$2:$F$937,'Resumen CC.AA.'!$AG37),"")</f>
        <v>100</v>
      </c>
      <c r="AY37" s="34">
        <f>+IFERROR(AVERAGEIFS(BBDD_TALENTO!$H$2:$H$937,BBDD_TALENTO!$G$2:$G$937,AY$4,BBDD_TALENTO!$F$2:$F$937,'Resumen CC.AA.'!$AG37),"")</f>
        <v>40.04524886877828</v>
      </c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5"/>
      <c r="DB37" s="36"/>
    </row>
    <row r="38" spans="1:106" ht="38.25" x14ac:dyDescent="0.25">
      <c r="A38"/>
      <c r="D38" s="43" t="s">
        <v>3</v>
      </c>
      <c r="E38" s="43" t="s">
        <v>4</v>
      </c>
      <c r="F38" s="43" t="s">
        <v>5</v>
      </c>
      <c r="G38" s="43" t="s">
        <v>6</v>
      </c>
      <c r="H38" s="43" t="s">
        <v>7</v>
      </c>
      <c r="I38" s="43" t="s">
        <v>8</v>
      </c>
      <c r="J38" s="43" t="s">
        <v>9</v>
      </c>
      <c r="K38" s="43" t="s">
        <v>10</v>
      </c>
      <c r="L38" s="43" t="s">
        <v>11</v>
      </c>
      <c r="M38" s="43" t="s">
        <v>12</v>
      </c>
      <c r="N38" s="43" t="s">
        <v>13</v>
      </c>
      <c r="O38" s="43" t="s">
        <v>14</v>
      </c>
      <c r="P38" s="43" t="s">
        <v>15</v>
      </c>
      <c r="Q38" s="43" t="s">
        <v>16</v>
      </c>
      <c r="R38" s="43" t="s">
        <v>17</v>
      </c>
      <c r="S38" s="43" t="s">
        <v>18</v>
      </c>
      <c r="T38" s="43" t="s">
        <v>19</v>
      </c>
      <c r="AB38" s="26">
        <v>4</v>
      </c>
      <c r="AC38" s="23" t="s">
        <v>24</v>
      </c>
      <c r="AD38" s="26" t="s">
        <v>40</v>
      </c>
      <c r="AE38" s="23" t="s">
        <v>51</v>
      </c>
      <c r="AF38" s="29" t="s">
        <v>125</v>
      </c>
      <c r="AG38" s="21" t="s">
        <v>123</v>
      </c>
      <c r="AH38" s="34">
        <f>+IFERROR(AVERAGEIFS(BBDD_TALENTO!$H$2:$H$937,BBDD_TALENTO!$G$2:$G$937,AH$4,BBDD_TALENTO!$F$2:$F$937,'Resumen CC.AA.'!$AG38),"")</f>
        <v>46.285714285714249</v>
      </c>
      <c r="AI38" s="34">
        <f>+IFERROR(AVERAGEIFS(BBDD_TALENTO!$H$2:$H$937,BBDD_TALENTO!$G$2:$G$937,AI$4,BBDD_TALENTO!$F$2:$F$937,'Resumen CC.AA.'!$AG38),"")</f>
        <v>77.142857142857153</v>
      </c>
      <c r="AJ38" s="34">
        <f>+IFERROR(AVERAGEIFS(BBDD_TALENTO!$H$2:$H$937,BBDD_TALENTO!$G$2:$G$937,AJ$4,BBDD_TALENTO!$F$2:$F$937,'Resumen CC.AA.'!$AG38),"")</f>
        <v>97.142857142857139</v>
      </c>
      <c r="AK38" s="34">
        <f>+IFERROR(AVERAGEIFS(BBDD_TALENTO!$H$2:$H$937,BBDD_TALENTO!$G$2:$G$937,AK$4,BBDD_TALENTO!$F$2:$F$937,'Resumen CC.AA.'!$AG38),"")</f>
        <v>57.714285714285687</v>
      </c>
      <c r="AL38" s="34">
        <f>+IFERROR(AVERAGEIFS(BBDD_TALENTO!$H$2:$H$937,BBDD_TALENTO!$G$2:$G$937,AL$4,BBDD_TALENTO!$F$2:$F$937,'Resumen CC.AA.'!$AG38),"")</f>
        <v>53.714285714285751</v>
      </c>
      <c r="AM38" s="34">
        <f>+IFERROR(AVERAGEIFS(BBDD_TALENTO!$H$2:$H$937,BBDD_TALENTO!$G$2:$G$937,AM$4,BBDD_TALENTO!$F$2:$F$937,'Resumen CC.AA.'!$AG38),"")</f>
        <v>100</v>
      </c>
      <c r="AN38" s="34">
        <f>+IFERROR(AVERAGEIFS(BBDD_TALENTO!$H$2:$H$937,BBDD_TALENTO!$G$2:$G$937,AN$4,BBDD_TALENTO!$F$2:$F$937,'Resumen CC.AA.'!$AG38),"")</f>
        <v>77.714285714285751</v>
      </c>
      <c r="AO38" s="34">
        <f>+IFERROR(AVERAGEIFS(BBDD_TALENTO!$H$2:$H$937,BBDD_TALENTO!$G$2:$G$937,AO$4,BBDD_TALENTO!$F$2:$F$937,'Resumen CC.AA.'!$AG38),"")</f>
        <v>77.714285714285751</v>
      </c>
      <c r="AP38" s="34">
        <f>+IFERROR(AVERAGEIFS(BBDD_TALENTO!$H$2:$H$937,BBDD_TALENTO!$G$2:$G$937,AP$4,BBDD_TALENTO!$F$2:$F$937,'Resumen CC.AA.'!$AG38),"")</f>
        <v>25.142857142857178</v>
      </c>
      <c r="AQ38" s="34">
        <f>+IFERROR(AVERAGEIFS(BBDD_TALENTO!$H$2:$H$937,BBDD_TALENTO!$G$2:$G$937,AQ$4,BBDD_TALENTO!$F$2:$F$937,'Resumen CC.AA.'!$AG38),"")</f>
        <v>43.428571428571395</v>
      </c>
      <c r="AR38" s="34">
        <f>+IFERROR(AVERAGEIFS(BBDD_TALENTO!$H$2:$H$937,BBDD_TALENTO!$G$2:$G$937,AR$4,BBDD_TALENTO!$F$2:$F$937,'Resumen CC.AA.'!$AG38),"")</f>
        <v>58.285714285714306</v>
      </c>
      <c r="AS38" s="34">
        <f>+IFERROR(AVERAGEIFS(BBDD_TALENTO!$H$2:$H$937,BBDD_TALENTO!$G$2:$G$937,AS$4,BBDD_TALENTO!$F$2:$F$937,'Resumen CC.AA.'!$AG38),"")</f>
        <v>75.428571428571445</v>
      </c>
      <c r="AT38" s="34">
        <f>+IFERROR(AVERAGEIFS(BBDD_TALENTO!$H$2:$H$937,BBDD_TALENTO!$G$2:$G$937,AT$4,BBDD_TALENTO!$F$2:$F$937,'Resumen CC.AA.'!$AG38),"")</f>
        <v>0</v>
      </c>
      <c r="AU38" s="34">
        <f>+IFERROR(AVERAGEIFS(BBDD_TALENTO!$H$2:$H$937,BBDD_TALENTO!$G$2:$G$937,AU$4,BBDD_TALENTO!$F$2:$F$937,'Resumen CC.AA.'!$AG38),"")</f>
        <v>31.999999999999968</v>
      </c>
      <c r="AV38" s="34">
        <f>+IFERROR(AVERAGEIFS(BBDD_TALENTO!$H$2:$H$937,BBDD_TALENTO!$G$2:$G$937,AV$4,BBDD_TALENTO!$F$2:$F$937,'Resumen CC.AA.'!$AG38),"")</f>
        <v>74.285714285714292</v>
      </c>
      <c r="AW38" s="34">
        <f>+IFERROR(AVERAGEIFS(BBDD_TALENTO!$H$2:$H$937,BBDD_TALENTO!$G$2:$G$937,AW$4,BBDD_TALENTO!$F$2:$F$937,'Resumen CC.AA.'!$AG38),"")</f>
        <v>20.571428571428537</v>
      </c>
      <c r="AX38" s="34">
        <f>+IFERROR(AVERAGEIFS(BBDD_TALENTO!$H$2:$H$937,BBDD_TALENTO!$G$2:$G$937,AX$4,BBDD_TALENTO!$F$2:$F$937,'Resumen CC.AA.'!$AG38),"")</f>
        <v>86.857142857142875</v>
      </c>
      <c r="AY38" s="34">
        <f>+IFERROR(AVERAGEIFS(BBDD_TALENTO!$H$2:$H$937,BBDD_TALENTO!$G$2:$G$937,AY$4,BBDD_TALENTO!$F$2:$F$937,'Resumen CC.AA.'!$AG38),"")</f>
        <v>44.000000000000014</v>
      </c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5"/>
      <c r="DB38" s="36"/>
    </row>
    <row r="39" spans="1:106" x14ac:dyDescent="0.25">
      <c r="A39"/>
      <c r="AB39" s="26">
        <v>4</v>
      </c>
      <c r="AC39" s="23" t="s">
        <v>24</v>
      </c>
      <c r="AD39" s="26" t="s">
        <v>40</v>
      </c>
      <c r="AE39" s="23" t="s">
        <v>51</v>
      </c>
      <c r="AF39" s="29" t="s">
        <v>127</v>
      </c>
      <c r="AG39" s="21" t="s">
        <v>126</v>
      </c>
      <c r="AH39" s="34">
        <f>+IFERROR(AVERAGEIFS(BBDD_TALENTO!$H$2:$H$937,BBDD_TALENTO!$G$2:$G$937,AH$4,BBDD_TALENTO!$F$2:$F$937,'Resumen CC.AA.'!$AG39),"")</f>
        <v>15.493710433281258</v>
      </c>
      <c r="AI39" s="34">
        <f>+IFERROR(AVERAGEIFS(BBDD_TALENTO!$H$2:$H$937,BBDD_TALENTO!$G$2:$G$937,AI$4,BBDD_TALENTO!$F$2:$F$937,'Resumen CC.AA.'!$AG39),"")</f>
        <v>99.605360519608638</v>
      </c>
      <c r="AJ39" s="34">
        <f>+IFERROR(AVERAGEIFS(BBDD_TALENTO!$H$2:$H$937,BBDD_TALENTO!$G$2:$G$937,AJ$4,BBDD_TALENTO!$F$2:$F$937,'Resumen CC.AA.'!$AG39),"")</f>
        <v>78.594919016689943</v>
      </c>
      <c r="AK39" s="34">
        <f>+IFERROR(AVERAGEIFS(BBDD_TALENTO!$H$2:$H$937,BBDD_TALENTO!$G$2:$G$937,AK$4,BBDD_TALENTO!$F$2:$F$937,'Resumen CC.AA.'!$AG39),"")</f>
        <v>23.065855463290308</v>
      </c>
      <c r="AL39" s="34">
        <f>+IFERROR(AVERAGEIFS(BBDD_TALENTO!$H$2:$H$937,BBDD_TALENTO!$G$2:$G$937,AL$4,BBDD_TALENTO!$F$2:$F$937,'Resumen CC.AA.'!$AG39),"")</f>
        <v>23.386500041108292</v>
      </c>
      <c r="AM39" s="34">
        <f>+IFERROR(AVERAGEIFS(BBDD_TALENTO!$H$2:$H$937,BBDD_TALENTO!$G$2:$G$937,AM$4,BBDD_TALENTO!$F$2:$F$937,'Resumen CC.AA.'!$AG39),"")</f>
        <v>75.347364959302794</v>
      </c>
      <c r="AN39" s="34">
        <f>+IFERROR(AVERAGEIFS(BBDD_TALENTO!$H$2:$H$937,BBDD_TALENTO!$G$2:$G$937,AN$4,BBDD_TALENTO!$F$2:$F$937,'Resumen CC.AA.'!$AG39),"")</f>
        <v>72.90553317438129</v>
      </c>
      <c r="AO39" s="34">
        <f>+IFERROR(AVERAGEIFS(BBDD_TALENTO!$H$2:$H$937,BBDD_TALENTO!$G$2:$G$937,AO$4,BBDD_TALENTO!$F$2:$F$937,'Resumen CC.AA.'!$AG39),"")</f>
        <v>0</v>
      </c>
      <c r="AP39" s="34">
        <f>+IFERROR(AVERAGEIFS(BBDD_TALENTO!$H$2:$H$937,BBDD_TALENTO!$G$2:$G$937,AP$4,BBDD_TALENTO!$F$2:$F$937,'Resumen CC.AA.'!$AG39),"")</f>
        <v>51.582668749486174</v>
      </c>
      <c r="AQ39" s="34">
        <f>+IFERROR(AVERAGEIFS(BBDD_TALENTO!$H$2:$H$937,BBDD_TALENTO!$G$2:$G$937,AQ$4,BBDD_TALENTO!$F$2:$F$937,'Resumen CC.AA.'!$AG39),"")</f>
        <v>31.879470525363807</v>
      </c>
      <c r="AR39" s="34">
        <f>+IFERROR(AVERAGEIFS(BBDD_TALENTO!$H$2:$H$937,BBDD_TALENTO!$G$2:$G$937,AR$4,BBDD_TALENTO!$F$2:$F$937,'Resumen CC.AA.'!$AG39),"")</f>
        <v>35.238016936611018</v>
      </c>
      <c r="AS39" s="34">
        <f>+IFERROR(AVERAGEIFS(BBDD_TALENTO!$H$2:$H$937,BBDD_TALENTO!$G$2:$G$937,AS$4,BBDD_TALENTO!$F$2:$F$937,'Resumen CC.AA.'!$AG39),"")</f>
        <v>34.230864096028952</v>
      </c>
      <c r="AT39" s="34">
        <f>+IFERROR(AVERAGEIFS(BBDD_TALENTO!$H$2:$H$937,BBDD_TALENTO!$G$2:$G$937,AT$4,BBDD_TALENTO!$F$2:$F$937,'Resumen CC.AA.'!$AG39),"")</f>
        <v>100</v>
      </c>
      <c r="AU39" s="34">
        <f>+IFERROR(AVERAGEIFS(BBDD_TALENTO!$H$2:$H$937,BBDD_TALENTO!$G$2:$G$937,AU$4,BBDD_TALENTO!$F$2:$F$937,'Resumen CC.AA.'!$AG39),"")</f>
        <v>25.129491079503406</v>
      </c>
      <c r="AV39" s="34">
        <f>+IFERROR(AVERAGEIFS(BBDD_TALENTO!$H$2:$H$937,BBDD_TALENTO!$G$2:$G$937,AV$4,BBDD_TALENTO!$F$2:$F$937,'Resumen CC.AA.'!$AG39),"")</f>
        <v>84.744717586121837</v>
      </c>
      <c r="AW39" s="34">
        <f>+IFERROR(AVERAGEIFS(BBDD_TALENTO!$H$2:$H$937,BBDD_TALENTO!$G$2:$G$937,AW$4,BBDD_TALENTO!$F$2:$F$937,'Resumen CC.AA.'!$AG39),"")</f>
        <v>80.539340623201511</v>
      </c>
      <c r="AX39" s="34">
        <f>+IFERROR(AVERAGEIFS(BBDD_TALENTO!$H$2:$H$937,BBDD_TALENTO!$G$2:$G$937,AX$4,BBDD_TALENTO!$F$2:$F$937,'Resumen CC.AA.'!$AG39),"")</f>
        <v>41.038395132779726</v>
      </c>
      <c r="AY39" s="34">
        <f>+IFERROR(AVERAGEIFS(BBDD_TALENTO!$H$2:$H$937,BBDD_TALENTO!$G$2:$G$937,AY$4,BBDD_TALENTO!$F$2:$F$937,'Resumen CC.AA.'!$AG39),"")</f>
        <v>48.072021705171416</v>
      </c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5"/>
      <c r="DB39" s="36"/>
    </row>
    <row r="40" spans="1:106" x14ac:dyDescent="0.25">
      <c r="A40"/>
      <c r="B40" s="38" t="s">
        <v>182</v>
      </c>
      <c r="C40" s="37" t="s">
        <v>183</v>
      </c>
      <c r="D40" s="50">
        <f>+RANK(D6,$D6:$T6,0)</f>
        <v>13</v>
      </c>
      <c r="E40" s="50">
        <f t="shared" ref="E40:T40" si="20">+RANK(E6,$D6:$T6,0)</f>
        <v>9</v>
      </c>
      <c r="F40" s="50">
        <f t="shared" si="20"/>
        <v>8</v>
      </c>
      <c r="G40" s="50">
        <f t="shared" si="20"/>
        <v>14</v>
      </c>
      <c r="H40" s="50">
        <f t="shared" si="20"/>
        <v>17</v>
      </c>
      <c r="I40" s="50">
        <f t="shared" si="20"/>
        <v>5</v>
      </c>
      <c r="J40" s="50">
        <f t="shared" si="20"/>
        <v>11</v>
      </c>
      <c r="K40" s="50">
        <f t="shared" si="20"/>
        <v>15</v>
      </c>
      <c r="L40" s="50">
        <f t="shared" si="20"/>
        <v>4</v>
      </c>
      <c r="M40" s="50">
        <f t="shared" si="20"/>
        <v>12</v>
      </c>
      <c r="N40" s="50">
        <f t="shared" si="20"/>
        <v>3</v>
      </c>
      <c r="O40" s="50">
        <f t="shared" si="20"/>
        <v>16</v>
      </c>
      <c r="P40" s="50">
        <f t="shared" si="20"/>
        <v>2</v>
      </c>
      <c r="Q40" s="50">
        <f t="shared" si="20"/>
        <v>10</v>
      </c>
      <c r="R40" s="50">
        <f t="shared" si="20"/>
        <v>6</v>
      </c>
      <c r="S40" s="50">
        <f t="shared" si="20"/>
        <v>1</v>
      </c>
      <c r="T40" s="50">
        <f t="shared" si="20"/>
        <v>7</v>
      </c>
      <c r="AB40" s="26">
        <v>5</v>
      </c>
      <c r="AC40" s="23" t="s">
        <v>57</v>
      </c>
      <c r="AD40" s="26" t="s">
        <v>41</v>
      </c>
      <c r="AE40" s="23" t="s">
        <v>52</v>
      </c>
      <c r="AF40" s="29" t="s">
        <v>128</v>
      </c>
      <c r="AG40" s="21" t="s">
        <v>130</v>
      </c>
      <c r="AH40" s="34">
        <f>+IFERROR(AVERAGEIFS(BBDD_TALENTO!$H$2:$H$937,BBDD_TALENTO!$G$2:$G$937,AH$4,BBDD_TALENTO!$F$2:$F$937,'Resumen CC.AA.'!$AG40),"")</f>
        <v>30.17083655811102</v>
      </c>
      <c r="AI40" s="34">
        <f>+IFERROR(AVERAGEIFS(BBDD_TALENTO!$H$2:$H$937,BBDD_TALENTO!$G$2:$G$937,AI$4,BBDD_TALENTO!$F$2:$F$937,'Resumen CC.AA.'!$AG40),"")</f>
        <v>94.358236543071357</v>
      </c>
      <c r="AJ40" s="34">
        <f>+IFERROR(AVERAGEIFS(BBDD_TALENTO!$H$2:$H$937,BBDD_TALENTO!$G$2:$G$937,AJ$4,BBDD_TALENTO!$F$2:$F$937,'Resumen CC.AA.'!$AG40),"")</f>
        <v>60.387053890691412</v>
      </c>
      <c r="AK40" s="34">
        <f>+IFERROR(AVERAGEIFS(BBDD_TALENTO!$H$2:$H$937,BBDD_TALENTO!$G$2:$G$937,AK$4,BBDD_TALENTO!$F$2:$F$937,'Resumen CC.AA.'!$AG40),"")</f>
        <v>100</v>
      </c>
      <c r="AL40" s="34">
        <f>+IFERROR(AVERAGEIFS(BBDD_TALENTO!$H$2:$H$937,BBDD_TALENTO!$G$2:$G$937,AL$4,BBDD_TALENTO!$F$2:$F$937,'Resumen CC.AA.'!$AG40),"")</f>
        <v>86.867634164766059</v>
      </c>
      <c r="AM40" s="34">
        <f>+IFERROR(AVERAGEIFS(BBDD_TALENTO!$H$2:$H$937,BBDD_TALENTO!$G$2:$G$937,AM$4,BBDD_TALENTO!$F$2:$F$937,'Resumen CC.AA.'!$AG40),"")</f>
        <v>79.967007121491434</v>
      </c>
      <c r="AN40" s="34">
        <f>+IFERROR(AVERAGEIFS(BBDD_TALENTO!$H$2:$H$937,BBDD_TALENTO!$G$2:$G$937,AN$4,BBDD_TALENTO!$F$2:$F$937,'Resumen CC.AA.'!$AG40),"")</f>
        <v>70.866773253699733</v>
      </c>
      <c r="AO40" s="34">
        <f>+IFERROR(AVERAGEIFS(BBDD_TALENTO!$H$2:$H$937,BBDD_TALENTO!$G$2:$G$937,AO$4,BBDD_TALENTO!$F$2:$F$937,'Resumen CC.AA.'!$AG40),"")</f>
        <v>48.273809093252765</v>
      </c>
      <c r="AP40" s="34">
        <f>+IFERROR(AVERAGEIFS(BBDD_TALENTO!$H$2:$H$937,BBDD_TALENTO!$G$2:$G$937,AP$4,BBDD_TALENTO!$F$2:$F$937,'Resumen CC.AA.'!$AG40),"")</f>
        <v>48.152412510666679</v>
      </c>
      <c r="AQ40" s="34">
        <f>+IFERROR(AVERAGEIFS(BBDD_TALENTO!$H$2:$H$937,BBDD_TALENTO!$G$2:$G$937,AQ$4,BBDD_TALENTO!$F$2:$F$937,'Resumen CC.AA.'!$AG40),"")</f>
        <v>73.949179394221702</v>
      </c>
      <c r="AR40" s="34">
        <f>+IFERROR(AVERAGEIFS(BBDD_TALENTO!$H$2:$H$937,BBDD_TALENTO!$G$2:$G$937,AR$4,BBDD_TALENTO!$F$2:$F$937,'Resumen CC.AA.'!$AG40),"")</f>
        <v>0</v>
      </c>
      <c r="AS40" s="34">
        <f>+IFERROR(AVERAGEIFS(BBDD_TALENTO!$H$2:$H$937,BBDD_TALENTO!$G$2:$G$937,AS$4,BBDD_TALENTO!$F$2:$F$937,'Resumen CC.AA.'!$AG40),"")</f>
        <v>37.181109048266947</v>
      </c>
      <c r="AT40" s="34">
        <f>+IFERROR(AVERAGEIFS(BBDD_TALENTO!$H$2:$H$937,BBDD_TALENTO!$G$2:$G$937,AT$4,BBDD_TALENTO!$F$2:$F$937,'Resumen CC.AA.'!$AG40),"")</f>
        <v>82.223129266253508</v>
      </c>
      <c r="AU40" s="34">
        <f>+IFERROR(AVERAGEIFS(BBDD_TALENTO!$H$2:$H$937,BBDD_TALENTO!$G$2:$G$937,AU$4,BBDD_TALENTO!$F$2:$F$937,'Resumen CC.AA.'!$AG40),"")</f>
        <v>50.539165431840679</v>
      </c>
      <c r="AV40" s="34">
        <f>+IFERROR(AVERAGEIFS(BBDD_TALENTO!$H$2:$H$937,BBDD_TALENTO!$G$2:$G$937,AV$4,BBDD_TALENTO!$F$2:$F$937,'Resumen CC.AA.'!$AG40),"")</f>
        <v>59.365170354051997</v>
      </c>
      <c r="AW40" s="34">
        <f>+IFERROR(AVERAGEIFS(BBDD_TALENTO!$H$2:$H$937,BBDD_TALENTO!$G$2:$G$937,AW$4,BBDD_TALENTO!$F$2:$F$937,'Resumen CC.AA.'!$AG40),"")</f>
        <v>40.643170652881857</v>
      </c>
      <c r="AX40" s="34">
        <f>+IFERROR(AVERAGEIFS(BBDD_TALENTO!$H$2:$H$937,BBDD_TALENTO!$G$2:$G$937,AX$4,BBDD_TALENTO!$F$2:$F$937,'Resumen CC.AA.'!$AG40),"")</f>
        <v>62.883703935737465</v>
      </c>
      <c r="AY40" s="34">
        <f>+IFERROR(AVERAGEIFS(BBDD_TALENTO!$H$2:$H$937,BBDD_TALENTO!$G$2:$G$937,AY$4,BBDD_TALENTO!$F$2:$F$937,'Resumen CC.AA.'!$AG40),"")</f>
        <v>57.532690526787754</v>
      </c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5"/>
      <c r="DB40" s="36"/>
    </row>
    <row r="41" spans="1:106" x14ac:dyDescent="0.25">
      <c r="A41"/>
      <c r="B41" s="26" t="s">
        <v>31</v>
      </c>
      <c r="C41" s="23" t="s">
        <v>45</v>
      </c>
      <c r="D41" s="51">
        <f t="shared" ref="D41:T41" si="21">+RANK(D7,$D7:$T7,0)</f>
        <v>15</v>
      </c>
      <c r="E41" s="51">
        <f t="shared" si="21"/>
        <v>6</v>
      </c>
      <c r="F41" s="51">
        <f t="shared" si="21"/>
        <v>5</v>
      </c>
      <c r="G41" s="51">
        <f t="shared" si="21"/>
        <v>17</v>
      </c>
      <c r="H41" s="51">
        <f t="shared" si="21"/>
        <v>16</v>
      </c>
      <c r="I41" s="51">
        <f t="shared" si="21"/>
        <v>3</v>
      </c>
      <c r="J41" s="51">
        <f t="shared" si="21"/>
        <v>8</v>
      </c>
      <c r="K41" s="51">
        <f t="shared" si="21"/>
        <v>9</v>
      </c>
      <c r="L41" s="51">
        <f t="shared" si="21"/>
        <v>13</v>
      </c>
      <c r="M41" s="51">
        <f t="shared" si="21"/>
        <v>12</v>
      </c>
      <c r="N41" s="51">
        <f t="shared" si="21"/>
        <v>4</v>
      </c>
      <c r="O41" s="51">
        <f t="shared" si="21"/>
        <v>14</v>
      </c>
      <c r="P41" s="51">
        <f t="shared" si="21"/>
        <v>11</v>
      </c>
      <c r="Q41" s="51">
        <f t="shared" si="21"/>
        <v>10</v>
      </c>
      <c r="R41" s="51">
        <f t="shared" si="21"/>
        <v>7</v>
      </c>
      <c r="S41" s="51">
        <f t="shared" si="21"/>
        <v>1</v>
      </c>
      <c r="T41" s="51">
        <f t="shared" si="21"/>
        <v>2</v>
      </c>
      <c r="AB41" s="26">
        <v>5</v>
      </c>
      <c r="AC41" s="23" t="s">
        <v>57</v>
      </c>
      <c r="AD41" s="26" t="s">
        <v>41</v>
      </c>
      <c r="AE41" s="23" t="s">
        <v>52</v>
      </c>
      <c r="AF41" s="29" t="s">
        <v>131</v>
      </c>
      <c r="AG41" s="21" t="s">
        <v>129</v>
      </c>
      <c r="AH41" s="34">
        <f>+IFERROR(AVERAGEIFS(BBDD_TALENTO!$H$2:$H$937,BBDD_TALENTO!$G$2:$G$937,AH$4,BBDD_TALENTO!$F$2:$F$937,'Resumen CC.AA.'!$AG41),"")</f>
        <v>32.689399155757506</v>
      </c>
      <c r="AI41" s="34">
        <f>+IFERROR(AVERAGEIFS(BBDD_TALENTO!$H$2:$H$937,BBDD_TALENTO!$G$2:$G$937,AI$4,BBDD_TALENTO!$F$2:$F$937,'Resumen CC.AA.'!$AG41),"")</f>
        <v>81.459271955015595</v>
      </c>
      <c r="AJ41" s="34">
        <f>+IFERROR(AVERAGEIFS(BBDD_TALENTO!$H$2:$H$937,BBDD_TALENTO!$G$2:$G$937,AJ$4,BBDD_TALENTO!$F$2:$F$937,'Resumen CC.AA.'!$AG41),"")</f>
        <v>51.046184380625533</v>
      </c>
      <c r="AK41" s="34">
        <f>+IFERROR(AVERAGEIFS(BBDD_TALENTO!$H$2:$H$937,BBDD_TALENTO!$G$2:$G$937,AK$4,BBDD_TALENTO!$F$2:$F$937,'Resumen CC.AA.'!$AG41),"")</f>
        <v>100</v>
      </c>
      <c r="AL41" s="34">
        <f>+IFERROR(AVERAGEIFS(BBDD_TALENTO!$H$2:$H$937,BBDD_TALENTO!$G$2:$G$937,AL$4,BBDD_TALENTO!$F$2:$F$937,'Resumen CC.AA.'!$AG41),"")</f>
        <v>84.513828363039849</v>
      </c>
      <c r="AM41" s="34">
        <f>+IFERROR(AVERAGEIFS(BBDD_TALENTO!$H$2:$H$937,BBDD_TALENTO!$G$2:$G$937,AM$4,BBDD_TALENTO!$F$2:$F$937,'Resumen CC.AA.'!$AG41),"")</f>
        <v>78.852570352464042</v>
      </c>
      <c r="AN41" s="34">
        <f>+IFERROR(AVERAGEIFS(BBDD_TALENTO!$H$2:$H$937,BBDD_TALENTO!$G$2:$G$937,AN$4,BBDD_TALENTO!$F$2:$F$937,'Resumen CC.AA.'!$AG41),"")</f>
        <v>52.216694516349683</v>
      </c>
      <c r="AO41" s="34">
        <f>+IFERROR(AVERAGEIFS(BBDD_TALENTO!$H$2:$H$937,BBDD_TALENTO!$G$2:$G$937,AO$4,BBDD_TALENTO!$F$2:$F$937,'Resumen CC.AA.'!$AG41),"")</f>
        <v>37.608130673284798</v>
      </c>
      <c r="AP41" s="34">
        <f>+IFERROR(AVERAGEIFS(BBDD_TALENTO!$H$2:$H$937,BBDD_TALENTO!$G$2:$G$937,AP$4,BBDD_TALENTO!$F$2:$F$937,'Resumen CC.AA.'!$AG41),"")</f>
        <v>39.631567323621844</v>
      </c>
      <c r="AQ41" s="34">
        <f>+IFERROR(AVERAGEIFS(BBDD_TALENTO!$H$2:$H$937,BBDD_TALENTO!$G$2:$G$937,AQ$4,BBDD_TALENTO!$F$2:$F$937,'Resumen CC.AA.'!$AG41),"")</f>
        <v>66.298938657024337</v>
      </c>
      <c r="AR41" s="34">
        <f>+IFERROR(AVERAGEIFS(BBDD_TALENTO!$H$2:$H$937,BBDD_TALENTO!$G$2:$G$937,AR$4,BBDD_TALENTO!$F$2:$F$937,'Resumen CC.AA.'!$AG41),"")</f>
        <v>0</v>
      </c>
      <c r="AS41" s="34">
        <f>+IFERROR(AVERAGEIFS(BBDD_TALENTO!$H$2:$H$937,BBDD_TALENTO!$G$2:$G$937,AS$4,BBDD_TALENTO!$F$2:$F$937,'Resumen CC.AA.'!$AG41),"")</f>
        <v>24.464983988557488</v>
      </c>
      <c r="AT41" s="34">
        <f>+IFERROR(AVERAGEIFS(BBDD_TALENTO!$H$2:$H$937,BBDD_TALENTO!$G$2:$G$937,AT$4,BBDD_TALENTO!$F$2:$F$937,'Resumen CC.AA.'!$AG41),"")</f>
        <v>91.058966679540603</v>
      </c>
      <c r="AU41" s="34">
        <f>+IFERROR(AVERAGEIFS(BBDD_TALENTO!$H$2:$H$937,BBDD_TALENTO!$G$2:$G$937,AU$4,BBDD_TALENTO!$F$2:$F$937,'Resumen CC.AA.'!$AG41),"")</f>
        <v>49.858804467818047</v>
      </c>
      <c r="AV41" s="34">
        <f>+IFERROR(AVERAGEIFS(BBDD_TALENTO!$H$2:$H$937,BBDD_TALENTO!$G$2:$G$937,AV$4,BBDD_TALENTO!$F$2:$F$937,'Resumen CC.AA.'!$AG41),"")</f>
        <v>53.154186335365161</v>
      </c>
      <c r="AW41" s="34">
        <f>+IFERROR(AVERAGEIFS(BBDD_TALENTO!$H$2:$H$937,BBDD_TALENTO!$G$2:$G$937,AW$4,BBDD_TALENTO!$F$2:$F$937,'Resumen CC.AA.'!$AG41),"")</f>
        <v>46.299865553592049</v>
      </c>
      <c r="AX41" s="34">
        <f>+IFERROR(AVERAGEIFS(BBDD_TALENTO!$H$2:$H$937,BBDD_TALENTO!$G$2:$G$937,AX$4,BBDD_TALENTO!$F$2:$F$937,'Resumen CC.AA.'!$AG41),"")</f>
        <v>51.812267083969253</v>
      </c>
      <c r="AY41" s="34">
        <f>+IFERROR(AVERAGEIFS(BBDD_TALENTO!$H$2:$H$937,BBDD_TALENTO!$G$2:$G$937,AY$4,BBDD_TALENTO!$F$2:$F$937,'Resumen CC.AA.'!$AG41),"")</f>
        <v>53.66473551891243</v>
      </c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5"/>
      <c r="DB41" s="36"/>
    </row>
    <row r="42" spans="1:106" x14ac:dyDescent="0.25">
      <c r="A42"/>
      <c r="B42" s="26" t="s">
        <v>32</v>
      </c>
      <c r="C42" s="23" t="s">
        <v>46</v>
      </c>
      <c r="D42" s="51">
        <f t="shared" ref="D42:T42" si="22">+RANK(D8,$D8:$T8,0)</f>
        <v>8</v>
      </c>
      <c r="E42" s="51">
        <f t="shared" si="22"/>
        <v>10</v>
      </c>
      <c r="F42" s="51">
        <f t="shared" si="22"/>
        <v>16</v>
      </c>
      <c r="G42" s="51">
        <f t="shared" si="22"/>
        <v>13</v>
      </c>
      <c r="H42" s="51">
        <f t="shared" si="22"/>
        <v>11</v>
      </c>
      <c r="I42" s="51">
        <f t="shared" si="22"/>
        <v>12</v>
      </c>
      <c r="J42" s="51">
        <f t="shared" si="22"/>
        <v>9</v>
      </c>
      <c r="K42" s="51">
        <f t="shared" si="22"/>
        <v>14</v>
      </c>
      <c r="L42" s="51">
        <f t="shared" si="22"/>
        <v>2</v>
      </c>
      <c r="M42" s="51">
        <f t="shared" si="22"/>
        <v>5</v>
      </c>
      <c r="N42" s="51">
        <f t="shared" si="22"/>
        <v>6</v>
      </c>
      <c r="O42" s="51">
        <f t="shared" si="22"/>
        <v>17</v>
      </c>
      <c r="P42" s="51">
        <f t="shared" si="22"/>
        <v>1</v>
      </c>
      <c r="Q42" s="51">
        <f t="shared" si="22"/>
        <v>15</v>
      </c>
      <c r="R42" s="51">
        <f t="shared" si="22"/>
        <v>3</v>
      </c>
      <c r="S42" s="51">
        <f t="shared" si="22"/>
        <v>4</v>
      </c>
      <c r="T42" s="51">
        <f t="shared" si="22"/>
        <v>7</v>
      </c>
      <c r="AB42" s="26">
        <v>5</v>
      </c>
      <c r="AC42" s="23" t="s">
        <v>57</v>
      </c>
      <c r="AD42" s="26" t="s">
        <v>41</v>
      </c>
      <c r="AE42" s="23" t="s">
        <v>52</v>
      </c>
      <c r="AF42" s="29" t="s">
        <v>132</v>
      </c>
      <c r="AG42" s="21" t="s">
        <v>136</v>
      </c>
      <c r="AH42" s="34">
        <f>+IFERROR(AVERAGEIFS(BBDD_TALENTO!$H$2:$H$937,BBDD_TALENTO!$G$2:$G$937,AH$4,BBDD_TALENTO!$F$2:$F$937,'Resumen CC.AA.'!$AG42),"")</f>
        <v>15.816793982642471</v>
      </c>
      <c r="AI42" s="34">
        <f>+IFERROR(AVERAGEIFS(BBDD_TALENTO!$H$2:$H$937,BBDD_TALENTO!$G$2:$G$937,AI$4,BBDD_TALENTO!$F$2:$F$937,'Resumen CC.AA.'!$AG42),"")</f>
        <v>27.649096637722003</v>
      </c>
      <c r="AJ42" s="34">
        <f>+IFERROR(AVERAGEIFS(BBDD_TALENTO!$H$2:$H$937,BBDD_TALENTO!$G$2:$G$937,AJ$4,BBDD_TALENTO!$F$2:$F$937,'Resumen CC.AA.'!$AG42),"")</f>
        <v>42.180932561187916</v>
      </c>
      <c r="AK42" s="34">
        <f>+IFERROR(AVERAGEIFS(BBDD_TALENTO!$H$2:$H$937,BBDD_TALENTO!$G$2:$G$937,AK$4,BBDD_TALENTO!$F$2:$F$937,'Resumen CC.AA.'!$AG42),"")</f>
        <v>10.734628354477664</v>
      </c>
      <c r="AL42" s="34">
        <f>+IFERROR(AVERAGEIFS(BBDD_TALENTO!$H$2:$H$937,BBDD_TALENTO!$G$2:$G$937,AL$4,BBDD_TALENTO!$F$2:$F$937,'Resumen CC.AA.'!$AG42),"")</f>
        <v>25.260085739381239</v>
      </c>
      <c r="AM42" s="34">
        <f>+IFERROR(AVERAGEIFS(BBDD_TALENTO!$H$2:$H$937,BBDD_TALENTO!$G$2:$G$937,AM$4,BBDD_TALENTO!$F$2:$F$937,'Resumen CC.AA.'!$AG42),"")</f>
        <v>37.05198369900824</v>
      </c>
      <c r="AN42" s="34">
        <f>+IFERROR(AVERAGEIFS(BBDD_TALENTO!$H$2:$H$937,BBDD_TALENTO!$G$2:$G$937,AN$4,BBDD_TALENTO!$F$2:$F$937,'Resumen CC.AA.'!$AG42),"")</f>
        <v>17.597505086494706</v>
      </c>
      <c r="AO42" s="34">
        <f>+IFERROR(AVERAGEIFS(BBDD_TALENTO!$H$2:$H$937,BBDD_TALENTO!$G$2:$G$937,AO$4,BBDD_TALENTO!$F$2:$F$937,'Resumen CC.AA.'!$AG42),"")</f>
        <v>19.438851735614726</v>
      </c>
      <c r="AP42" s="34">
        <f>+IFERROR(AVERAGEIFS(BBDD_TALENTO!$H$2:$H$937,BBDD_TALENTO!$G$2:$G$937,AP$4,BBDD_TALENTO!$F$2:$F$937,'Resumen CC.AA.'!$AG42),"")</f>
        <v>36.634310043388005</v>
      </c>
      <c r="AQ42" s="34">
        <f>+IFERROR(AVERAGEIFS(BBDD_TALENTO!$H$2:$H$937,BBDD_TALENTO!$G$2:$G$937,AQ$4,BBDD_TALENTO!$F$2:$F$937,'Resumen CC.AA.'!$AG42),"")</f>
        <v>34.626278279045934</v>
      </c>
      <c r="AR42" s="34">
        <f>+IFERROR(AVERAGEIFS(BBDD_TALENTO!$H$2:$H$937,BBDD_TALENTO!$G$2:$G$937,AR$4,BBDD_TALENTO!$F$2:$F$937,'Resumen CC.AA.'!$AG42),"")</f>
        <v>0</v>
      </c>
      <c r="AS42" s="34">
        <f>+IFERROR(AVERAGEIFS(BBDD_TALENTO!$H$2:$H$937,BBDD_TALENTO!$G$2:$G$937,AS$4,BBDD_TALENTO!$F$2:$F$937,'Resumen CC.AA.'!$AG42),"")</f>
        <v>30.39531505990961</v>
      </c>
      <c r="AT42" s="34">
        <f>+IFERROR(AVERAGEIFS(BBDD_TALENTO!$H$2:$H$937,BBDD_TALENTO!$G$2:$G$937,AT$4,BBDD_TALENTO!$F$2:$F$937,'Resumen CC.AA.'!$AG42),"")</f>
        <v>100</v>
      </c>
      <c r="AU42" s="34">
        <f>+IFERROR(AVERAGEIFS(BBDD_TALENTO!$H$2:$H$937,BBDD_TALENTO!$G$2:$G$937,AU$4,BBDD_TALENTO!$F$2:$F$937,'Resumen CC.AA.'!$AG42),"")</f>
        <v>4.0321406125976109</v>
      </c>
      <c r="AV42" s="34">
        <f>+IFERROR(AVERAGEIFS(BBDD_TALENTO!$H$2:$H$937,BBDD_TALENTO!$G$2:$G$937,AV$4,BBDD_TALENTO!$F$2:$F$937,'Resumen CC.AA.'!$AG42),"")</f>
        <v>39.70351469912756</v>
      </c>
      <c r="AW42" s="34">
        <f>+IFERROR(AVERAGEIFS(BBDD_TALENTO!$H$2:$H$937,BBDD_TALENTO!$G$2:$G$937,AW$4,BBDD_TALENTO!$F$2:$F$937,'Resumen CC.AA.'!$AG42),"")</f>
        <v>55.37141357925983</v>
      </c>
      <c r="AX42" s="34">
        <f>+IFERROR(AVERAGEIFS(BBDD_TALENTO!$H$2:$H$937,BBDD_TALENTO!$G$2:$G$937,AX$4,BBDD_TALENTO!$F$2:$F$937,'Resumen CC.AA.'!$AG42),"")</f>
        <v>6.5841376249090562</v>
      </c>
      <c r="AY42" s="34">
        <f>+IFERROR(AVERAGEIFS(BBDD_TALENTO!$H$2:$H$937,BBDD_TALENTO!$G$2:$G$937,AY$4,BBDD_TALENTO!$F$2:$F$937,'Resumen CC.AA.'!$AG42),"")</f>
        <v>38.411684816428341</v>
      </c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5"/>
      <c r="DB42" s="36"/>
    </row>
    <row r="43" spans="1:106" x14ac:dyDescent="0.25">
      <c r="A43"/>
      <c r="B43" s="26" t="s">
        <v>33</v>
      </c>
      <c r="C43" s="23" t="s">
        <v>58</v>
      </c>
      <c r="D43" s="51">
        <f t="shared" ref="D43:T43" si="23">+RANK(D9,$D9:$T9,0)</f>
        <v>9</v>
      </c>
      <c r="E43" s="51">
        <f t="shared" si="23"/>
        <v>12</v>
      </c>
      <c r="F43" s="51">
        <f t="shared" si="23"/>
        <v>5</v>
      </c>
      <c r="G43" s="51">
        <f t="shared" si="23"/>
        <v>8</v>
      </c>
      <c r="H43" s="51">
        <f t="shared" si="23"/>
        <v>16</v>
      </c>
      <c r="I43" s="51">
        <f t="shared" si="23"/>
        <v>6</v>
      </c>
      <c r="J43" s="51">
        <f t="shared" si="23"/>
        <v>15</v>
      </c>
      <c r="K43" s="51">
        <f t="shared" si="23"/>
        <v>17</v>
      </c>
      <c r="L43" s="51">
        <f t="shared" si="23"/>
        <v>3</v>
      </c>
      <c r="M43" s="51">
        <f t="shared" si="23"/>
        <v>14</v>
      </c>
      <c r="N43" s="51">
        <f t="shared" si="23"/>
        <v>4</v>
      </c>
      <c r="O43" s="51">
        <f t="shared" si="23"/>
        <v>13</v>
      </c>
      <c r="P43" s="51">
        <f t="shared" si="23"/>
        <v>2</v>
      </c>
      <c r="Q43" s="51">
        <f t="shared" si="23"/>
        <v>7</v>
      </c>
      <c r="R43" s="51">
        <f t="shared" si="23"/>
        <v>11</v>
      </c>
      <c r="S43" s="51">
        <f t="shared" si="23"/>
        <v>1</v>
      </c>
      <c r="T43" s="51">
        <f t="shared" si="23"/>
        <v>10</v>
      </c>
      <c r="AB43" s="26">
        <v>5</v>
      </c>
      <c r="AC43" s="23" t="s">
        <v>57</v>
      </c>
      <c r="AD43" s="26" t="s">
        <v>41</v>
      </c>
      <c r="AE43" s="23" t="s">
        <v>52</v>
      </c>
      <c r="AF43" s="29" t="s">
        <v>133</v>
      </c>
      <c r="AG43" s="21" t="s">
        <v>137</v>
      </c>
      <c r="AH43" s="34">
        <f>+IFERROR(AVERAGEIFS(BBDD_TALENTO!$H$2:$H$937,BBDD_TALENTO!$G$2:$G$937,AH$4,BBDD_TALENTO!$F$2:$F$937,'Resumen CC.AA.'!$AG43),"")</f>
        <v>14.931276681534142</v>
      </c>
      <c r="AI43" s="34">
        <f>+IFERROR(AVERAGEIFS(BBDD_TALENTO!$H$2:$H$937,BBDD_TALENTO!$G$2:$G$937,AI$4,BBDD_TALENTO!$F$2:$F$937,'Resumen CC.AA.'!$AG43),"")</f>
        <v>54.204639480928805</v>
      </c>
      <c r="AJ43" s="34">
        <f>+IFERROR(AVERAGEIFS(BBDD_TALENTO!$H$2:$H$937,BBDD_TALENTO!$G$2:$G$937,AJ$4,BBDD_TALENTO!$F$2:$F$937,'Resumen CC.AA.'!$AG43),"")</f>
        <v>33.812363895867122</v>
      </c>
      <c r="AK43" s="34">
        <f>+IFERROR(AVERAGEIFS(BBDD_TALENTO!$H$2:$H$937,BBDD_TALENTO!$G$2:$G$937,AK$4,BBDD_TALENTO!$F$2:$F$937,'Resumen CC.AA.'!$AG43),"")</f>
        <v>41.8595773068241</v>
      </c>
      <c r="AL43" s="34">
        <f>+IFERROR(AVERAGEIFS(BBDD_TALENTO!$H$2:$H$937,BBDD_TALENTO!$G$2:$G$937,AL$4,BBDD_TALENTO!$F$2:$F$937,'Resumen CC.AA.'!$AG43),"")</f>
        <v>19.402489990529237</v>
      </c>
      <c r="AM43" s="34">
        <f>+IFERROR(AVERAGEIFS(BBDD_TALENTO!$H$2:$H$937,BBDD_TALENTO!$G$2:$G$937,AM$4,BBDD_TALENTO!$F$2:$F$937,'Resumen CC.AA.'!$AG43),"")</f>
        <v>38.93809459766041</v>
      </c>
      <c r="AN43" s="34">
        <f>+IFERROR(AVERAGEIFS(BBDD_TALENTO!$H$2:$H$937,BBDD_TALENTO!$G$2:$G$937,AN$4,BBDD_TALENTO!$F$2:$F$937,'Resumen CC.AA.'!$AG43),"")</f>
        <v>35.910276208044131</v>
      </c>
      <c r="AO43" s="34">
        <f>+IFERROR(AVERAGEIFS(BBDD_TALENTO!$H$2:$H$937,BBDD_TALENTO!$G$2:$G$937,AO$4,BBDD_TALENTO!$F$2:$F$937,'Resumen CC.AA.'!$AG43),"")</f>
        <v>27.756083451984736</v>
      </c>
      <c r="AP43" s="34">
        <f>+IFERROR(AVERAGEIFS(BBDD_TALENTO!$H$2:$H$937,BBDD_TALENTO!$G$2:$G$937,AP$4,BBDD_TALENTO!$F$2:$F$937,'Resumen CC.AA.'!$AG43),"")</f>
        <v>71.614877721772046</v>
      </c>
      <c r="AQ43" s="34">
        <f>+IFERROR(AVERAGEIFS(BBDD_TALENTO!$H$2:$H$937,BBDD_TALENTO!$G$2:$G$937,AQ$4,BBDD_TALENTO!$F$2:$F$937,'Resumen CC.AA.'!$AG43),"")</f>
        <v>33.703392164539515</v>
      </c>
      <c r="AR43" s="34">
        <f>+IFERROR(AVERAGEIFS(BBDD_TALENTO!$H$2:$H$937,BBDD_TALENTO!$G$2:$G$937,AR$4,BBDD_TALENTO!$F$2:$F$937,'Resumen CC.AA.'!$AG43),"")</f>
        <v>5.5828683542558917</v>
      </c>
      <c r="AS43" s="34">
        <f>+IFERROR(AVERAGEIFS(BBDD_TALENTO!$H$2:$H$937,BBDD_TALENTO!$G$2:$G$937,AS$4,BBDD_TALENTO!$F$2:$F$937,'Resumen CC.AA.'!$AG43),"")</f>
        <v>27.263358827089185</v>
      </c>
      <c r="AT43" s="34">
        <f>+IFERROR(AVERAGEIFS(BBDD_TALENTO!$H$2:$H$937,BBDD_TALENTO!$G$2:$G$937,AT$4,BBDD_TALENTO!$F$2:$F$937,'Resumen CC.AA.'!$AG43),"")</f>
        <v>79.135081934840187</v>
      </c>
      <c r="AU43" s="34">
        <f>+IFERROR(AVERAGEIFS(BBDD_TALENTO!$H$2:$H$937,BBDD_TALENTO!$G$2:$G$937,AU$4,BBDD_TALENTO!$F$2:$F$937,'Resumen CC.AA.'!$AG43),"")</f>
        <v>0</v>
      </c>
      <c r="AV43" s="34">
        <f>+IFERROR(AVERAGEIFS(BBDD_TALENTO!$H$2:$H$937,BBDD_TALENTO!$G$2:$G$937,AV$4,BBDD_TALENTO!$F$2:$F$937,'Resumen CC.AA.'!$AG43),"")</f>
        <v>78.76713769600326</v>
      </c>
      <c r="AW43" s="34">
        <f>+IFERROR(AVERAGEIFS(BBDD_TALENTO!$H$2:$H$937,BBDD_TALENTO!$G$2:$G$937,AW$4,BBDD_TALENTO!$F$2:$F$937,'Resumen CC.AA.'!$AG43),"")</f>
        <v>100</v>
      </c>
      <c r="AX43" s="34">
        <f>+IFERROR(AVERAGEIFS(BBDD_TALENTO!$H$2:$H$937,BBDD_TALENTO!$G$2:$G$937,AX$4,BBDD_TALENTO!$F$2:$F$937,'Resumen CC.AA.'!$AG43),"")</f>
        <v>50.327044944340862</v>
      </c>
      <c r="AY43" s="34">
        <f>+IFERROR(AVERAGEIFS(BBDD_TALENTO!$H$2:$H$937,BBDD_TALENTO!$G$2:$G$937,AY$4,BBDD_TALENTO!$F$2:$F$937,'Resumen CC.AA.'!$AG43),"")</f>
        <v>47.925262272772251</v>
      </c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5"/>
      <c r="DB43" s="36"/>
    </row>
    <row r="44" spans="1:106" x14ac:dyDescent="0.25">
      <c r="A44"/>
      <c r="B44" s="28"/>
      <c r="C44" s="17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AB44" s="26">
        <v>5</v>
      </c>
      <c r="AC44" s="23" t="s">
        <v>57</v>
      </c>
      <c r="AD44" s="26" t="s">
        <v>42</v>
      </c>
      <c r="AE44" s="23" t="s">
        <v>59</v>
      </c>
      <c r="AF44" s="29" t="s">
        <v>134</v>
      </c>
      <c r="AG44" s="21" t="s">
        <v>141</v>
      </c>
      <c r="AH44" s="34">
        <f>+IFERROR(AVERAGEIFS(BBDD_TALENTO!$H$2:$H$937,BBDD_TALENTO!$G$2:$G$937,AH$4,BBDD_TALENTO!$F$2:$F$937,'Resumen CC.AA.'!$AG44),"")</f>
        <v>9.7357867573429857</v>
      </c>
      <c r="AI44" s="34">
        <f>+IFERROR(AVERAGEIFS(BBDD_TALENTO!$H$2:$H$937,BBDD_TALENTO!$G$2:$G$937,AI$4,BBDD_TALENTO!$F$2:$F$937,'Resumen CC.AA.'!$AG44),"")</f>
        <v>31.530673440004559</v>
      </c>
      <c r="AJ44" s="34">
        <f>+IFERROR(AVERAGEIFS(BBDD_TALENTO!$H$2:$H$937,BBDD_TALENTO!$G$2:$G$937,AJ$4,BBDD_TALENTO!$F$2:$F$937,'Resumen CC.AA.'!$AG44),"")</f>
        <v>91.59456204043768</v>
      </c>
      <c r="AK44" s="34">
        <f>+IFERROR(AVERAGEIFS(BBDD_TALENTO!$H$2:$H$937,BBDD_TALENTO!$G$2:$G$937,AK$4,BBDD_TALENTO!$F$2:$F$937,'Resumen CC.AA.'!$AG44),"")</f>
        <v>15.147564932011653</v>
      </c>
      <c r="AL44" s="34">
        <f>+IFERROR(AVERAGEIFS(BBDD_TALENTO!$H$2:$H$937,BBDD_TALENTO!$G$2:$G$937,AL$4,BBDD_TALENTO!$F$2:$F$937,'Resumen CC.AA.'!$AG44),"")</f>
        <v>26.494531649690543</v>
      </c>
      <c r="AM44" s="34">
        <f>+IFERROR(AVERAGEIFS(BBDD_TALENTO!$H$2:$H$937,BBDD_TALENTO!$G$2:$G$937,AM$4,BBDD_TALENTO!$F$2:$F$937,'Resumen CC.AA.'!$AG44),"")</f>
        <v>67.39981549565077</v>
      </c>
      <c r="AN44" s="34">
        <f>+IFERROR(AVERAGEIFS(BBDD_TALENTO!$H$2:$H$937,BBDD_TALENTO!$G$2:$G$937,AN$4,BBDD_TALENTO!$F$2:$F$937,'Resumen CC.AA.'!$AG44),"")</f>
        <v>45.595400229120166</v>
      </c>
      <c r="AO44" s="34">
        <f>+IFERROR(AVERAGEIFS(BBDD_TALENTO!$H$2:$H$937,BBDD_TALENTO!$G$2:$G$937,AO$4,BBDD_TALENTO!$F$2:$F$937,'Resumen CC.AA.'!$AG44),"")</f>
        <v>13.449150752454431</v>
      </c>
      <c r="AP44" s="34">
        <f>+IFERROR(AVERAGEIFS(BBDD_TALENTO!$H$2:$H$937,BBDD_TALENTO!$G$2:$G$937,AP$4,BBDD_TALENTO!$F$2:$F$937,'Resumen CC.AA.'!$AG44),"")</f>
        <v>50.876398774830065</v>
      </c>
      <c r="AQ44" s="34">
        <f>+IFERROR(AVERAGEIFS(BBDD_TALENTO!$H$2:$H$937,BBDD_TALENTO!$G$2:$G$937,AQ$4,BBDD_TALENTO!$F$2:$F$937,'Resumen CC.AA.'!$AG44),"")</f>
        <v>38.100847142977159</v>
      </c>
      <c r="AR44" s="34">
        <f>+IFERROR(AVERAGEIFS(BBDD_TALENTO!$H$2:$H$937,BBDD_TALENTO!$G$2:$G$937,AR$4,BBDD_TALENTO!$F$2:$F$937,'Resumen CC.AA.'!$AG44),"")</f>
        <v>0</v>
      </c>
      <c r="AS44" s="34">
        <f>+IFERROR(AVERAGEIFS(BBDD_TALENTO!$H$2:$H$937,BBDD_TALENTO!$G$2:$G$937,AS$4,BBDD_TALENTO!$F$2:$F$937,'Resumen CC.AA.'!$AG44),"")</f>
        <v>66.922373837341098</v>
      </c>
      <c r="AT44" s="34">
        <f>+IFERROR(AVERAGEIFS(BBDD_TALENTO!$H$2:$H$937,BBDD_TALENTO!$G$2:$G$937,AT$4,BBDD_TALENTO!$F$2:$F$937,'Resumen CC.AA.'!$AG44),"")</f>
        <v>60.541683220468201</v>
      </c>
      <c r="AU44" s="34">
        <f>+IFERROR(AVERAGEIFS(BBDD_TALENTO!$H$2:$H$937,BBDD_TALENTO!$G$2:$G$937,AU$4,BBDD_TALENTO!$F$2:$F$937,'Resumen CC.AA.'!$AG44),"")</f>
        <v>16.651469259808536</v>
      </c>
      <c r="AV44" s="34">
        <f>+IFERROR(AVERAGEIFS(BBDD_TALENTO!$H$2:$H$937,BBDD_TALENTO!$G$2:$G$937,AV$4,BBDD_TALENTO!$F$2:$F$937,'Resumen CC.AA.'!$AG44),"")</f>
        <v>79.355653014867002</v>
      </c>
      <c r="AW44" s="34">
        <f>+IFERROR(AVERAGEIFS(BBDD_TALENTO!$H$2:$H$937,BBDD_TALENTO!$G$2:$G$937,AW$4,BBDD_TALENTO!$F$2:$F$937,'Resumen CC.AA.'!$AG44),"")</f>
        <v>100</v>
      </c>
      <c r="AX44" s="34">
        <f>+IFERROR(AVERAGEIFS(BBDD_TALENTO!$H$2:$H$937,BBDD_TALENTO!$G$2:$G$937,AX$4,BBDD_TALENTO!$F$2:$F$937,'Resumen CC.AA.'!$AG44),"")</f>
        <v>64.578784008419959</v>
      </c>
      <c r="AY44" s="34">
        <f>+IFERROR(AVERAGEIFS(BBDD_TALENTO!$H$2:$H$937,BBDD_TALENTO!$G$2:$G$937,AY$4,BBDD_TALENTO!$F$2:$F$937,'Resumen CC.AA.'!$AG44),"")</f>
        <v>34.214538331654353</v>
      </c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5"/>
      <c r="DB44" s="36"/>
    </row>
    <row r="45" spans="1:106" x14ac:dyDescent="0.25">
      <c r="A45"/>
      <c r="B45" s="38" t="s">
        <v>185</v>
      </c>
      <c r="C45" s="37" t="s">
        <v>186</v>
      </c>
      <c r="D45" s="50">
        <f t="shared" ref="D45:T45" si="24">+RANK(D11,$D11:$T11,0)</f>
        <v>7</v>
      </c>
      <c r="E45" s="50">
        <f t="shared" si="24"/>
        <v>9</v>
      </c>
      <c r="F45" s="50">
        <f t="shared" si="24"/>
        <v>16</v>
      </c>
      <c r="G45" s="50">
        <f t="shared" si="24"/>
        <v>3</v>
      </c>
      <c r="H45" s="50">
        <f t="shared" si="24"/>
        <v>4</v>
      </c>
      <c r="I45" s="50">
        <f t="shared" si="24"/>
        <v>15</v>
      </c>
      <c r="J45" s="50">
        <f t="shared" si="24"/>
        <v>12</v>
      </c>
      <c r="K45" s="50">
        <f t="shared" si="24"/>
        <v>10</v>
      </c>
      <c r="L45" s="50">
        <f t="shared" si="24"/>
        <v>2</v>
      </c>
      <c r="M45" s="50">
        <f t="shared" si="24"/>
        <v>5</v>
      </c>
      <c r="N45" s="50">
        <f t="shared" si="24"/>
        <v>14</v>
      </c>
      <c r="O45" s="50">
        <f t="shared" si="24"/>
        <v>8</v>
      </c>
      <c r="P45" s="50">
        <f t="shared" si="24"/>
        <v>1</v>
      </c>
      <c r="Q45" s="50">
        <f t="shared" si="24"/>
        <v>11</v>
      </c>
      <c r="R45" s="50">
        <f t="shared" si="24"/>
        <v>6</v>
      </c>
      <c r="S45" s="50">
        <f t="shared" si="24"/>
        <v>17</v>
      </c>
      <c r="T45" s="50">
        <f t="shared" si="24"/>
        <v>13</v>
      </c>
      <c r="AB45" s="26">
        <v>5</v>
      </c>
      <c r="AC45" s="23" t="s">
        <v>57</v>
      </c>
      <c r="AD45" s="26" t="s">
        <v>42</v>
      </c>
      <c r="AE45" s="23" t="s">
        <v>59</v>
      </c>
      <c r="AF45" s="29" t="s">
        <v>135</v>
      </c>
      <c r="AG45" s="21" t="s">
        <v>142</v>
      </c>
      <c r="AH45" s="34">
        <f>+IFERROR(AVERAGEIFS(BBDD_TALENTO!$H$2:$H$937,BBDD_TALENTO!$G$2:$G$937,AH$4,BBDD_TALENTO!$F$2:$F$937,'Resumen CC.AA.'!$AG45),"")</f>
        <v>70.708025320277471</v>
      </c>
      <c r="AI45" s="34">
        <f>+IFERROR(AVERAGEIFS(BBDD_TALENTO!$H$2:$H$937,BBDD_TALENTO!$G$2:$G$937,AI$4,BBDD_TALENTO!$F$2:$F$937,'Resumen CC.AA.'!$AG45),"")</f>
        <v>32.243747311653522</v>
      </c>
      <c r="AJ45" s="34">
        <f>+IFERROR(AVERAGEIFS(BBDD_TALENTO!$H$2:$H$937,BBDD_TALENTO!$G$2:$G$937,AJ$4,BBDD_TALENTO!$F$2:$F$937,'Resumen CC.AA.'!$AG45),"")</f>
        <v>14.290789548183085</v>
      </c>
      <c r="AK45" s="34">
        <f>+IFERROR(AVERAGEIFS(BBDD_TALENTO!$H$2:$H$937,BBDD_TALENTO!$G$2:$G$937,AK$4,BBDD_TALENTO!$F$2:$F$937,'Resumen CC.AA.'!$AG45),"")</f>
        <v>51.190739548554134</v>
      </c>
      <c r="AL45" s="34">
        <f>+IFERROR(AVERAGEIFS(BBDD_TALENTO!$H$2:$H$937,BBDD_TALENTO!$G$2:$G$937,AL$4,BBDD_TALENTO!$F$2:$F$937,'Resumen CC.AA.'!$AG45),"")</f>
        <v>0</v>
      </c>
      <c r="AM45" s="34">
        <f>+IFERROR(AVERAGEIFS(BBDD_TALENTO!$H$2:$H$937,BBDD_TALENTO!$G$2:$G$937,AM$4,BBDD_TALENTO!$F$2:$F$937,'Resumen CC.AA.'!$AG45),"")</f>
        <v>30.570919836472385</v>
      </c>
      <c r="AN45" s="34">
        <f>+IFERROR(AVERAGEIFS(BBDD_TALENTO!$H$2:$H$937,BBDD_TALENTO!$G$2:$G$937,AN$4,BBDD_TALENTO!$F$2:$F$937,'Resumen CC.AA.'!$AG45),"")</f>
        <v>25.720092459484889</v>
      </c>
      <c r="AO45" s="34">
        <f>+IFERROR(AVERAGEIFS(BBDD_TALENTO!$H$2:$H$937,BBDD_TALENTO!$G$2:$G$937,AO$4,BBDD_TALENTO!$F$2:$F$937,'Resumen CC.AA.'!$AG45),"")</f>
        <v>82.380090768573098</v>
      </c>
      <c r="AP45" s="34">
        <f>+IFERROR(AVERAGEIFS(BBDD_TALENTO!$H$2:$H$937,BBDD_TALENTO!$G$2:$G$937,AP$4,BBDD_TALENTO!$F$2:$F$937,'Resumen CC.AA.'!$AG45),"")</f>
        <v>61.635954432424427</v>
      </c>
      <c r="AQ45" s="34">
        <f>+IFERROR(AVERAGEIFS(BBDD_TALENTO!$H$2:$H$937,BBDD_TALENTO!$G$2:$G$937,AQ$4,BBDD_TALENTO!$F$2:$F$937,'Resumen CC.AA.'!$AG45),"")</f>
        <v>49.406114163641469</v>
      </c>
      <c r="AR45" s="34">
        <f>+IFERROR(AVERAGEIFS(BBDD_TALENTO!$H$2:$H$937,BBDD_TALENTO!$G$2:$G$937,AR$4,BBDD_TALENTO!$F$2:$F$937,'Resumen CC.AA.'!$AG45),"")</f>
        <v>54.667845529655878</v>
      </c>
      <c r="AS45" s="34">
        <f>+IFERROR(AVERAGEIFS(BBDD_TALENTO!$H$2:$H$937,BBDD_TALENTO!$G$2:$G$937,AS$4,BBDD_TALENTO!$F$2:$F$937,'Resumen CC.AA.'!$AG45),"")</f>
        <v>46.000779626181242</v>
      </c>
      <c r="AT45" s="34">
        <f>+IFERROR(AVERAGEIFS(BBDD_TALENTO!$H$2:$H$937,BBDD_TALENTO!$G$2:$G$937,AT$4,BBDD_TALENTO!$F$2:$F$937,'Resumen CC.AA.'!$AG45),"")</f>
        <v>100</v>
      </c>
      <c r="AU45" s="34">
        <f>+IFERROR(AVERAGEIFS(BBDD_TALENTO!$H$2:$H$937,BBDD_TALENTO!$G$2:$G$937,AU$4,BBDD_TALENTO!$F$2:$F$937,'Resumen CC.AA.'!$AG45),"")</f>
        <v>76.4622857938202</v>
      </c>
      <c r="AV45" s="34">
        <f>+IFERROR(AVERAGEIFS(BBDD_TALENTO!$H$2:$H$937,BBDD_TALENTO!$G$2:$G$937,AV$4,BBDD_TALENTO!$F$2:$F$937,'Resumen CC.AA.'!$AG45),"")</f>
        <v>22.070709764539984</v>
      </c>
      <c r="AW45" s="34">
        <f>+IFERROR(AVERAGEIFS(BBDD_TALENTO!$H$2:$H$937,BBDD_TALENTO!$G$2:$G$937,AW$4,BBDD_TALENTO!$F$2:$F$937,'Resumen CC.AA.'!$AG45),"")</f>
        <v>33.562287855054464</v>
      </c>
      <c r="AX45" s="34">
        <f>+IFERROR(AVERAGEIFS(BBDD_TALENTO!$H$2:$H$937,BBDD_TALENTO!$G$2:$G$937,AX$4,BBDD_TALENTO!$F$2:$F$937,'Resumen CC.AA.'!$AG45),"")</f>
        <v>41.589638580286802</v>
      </c>
      <c r="AY45" s="34">
        <f>+IFERROR(AVERAGEIFS(BBDD_TALENTO!$H$2:$H$937,BBDD_TALENTO!$G$2:$G$937,AY$4,BBDD_TALENTO!$F$2:$F$937,'Resumen CC.AA.'!$AG45),"")</f>
        <v>73.279577079390776</v>
      </c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5"/>
      <c r="DB45" s="36"/>
    </row>
    <row r="46" spans="1:106" x14ac:dyDescent="0.25">
      <c r="A46"/>
      <c r="B46" s="26" t="s">
        <v>34</v>
      </c>
      <c r="C46" s="23" t="s">
        <v>43</v>
      </c>
      <c r="D46" s="51">
        <f t="shared" ref="D46:T46" si="25">+RANK(D12,$D12:$T12,0)</f>
        <v>11</v>
      </c>
      <c r="E46" s="51">
        <f t="shared" si="25"/>
        <v>10</v>
      </c>
      <c r="F46" s="51">
        <f t="shared" si="25"/>
        <v>17</v>
      </c>
      <c r="G46" s="51">
        <f t="shared" si="25"/>
        <v>4</v>
      </c>
      <c r="H46" s="51">
        <f t="shared" si="25"/>
        <v>6</v>
      </c>
      <c r="I46" s="51">
        <f t="shared" si="25"/>
        <v>13</v>
      </c>
      <c r="J46" s="51">
        <f t="shared" si="25"/>
        <v>9</v>
      </c>
      <c r="K46" s="51">
        <f t="shared" si="25"/>
        <v>8</v>
      </c>
      <c r="L46" s="51">
        <f t="shared" si="25"/>
        <v>1</v>
      </c>
      <c r="M46" s="51">
        <f t="shared" si="25"/>
        <v>5</v>
      </c>
      <c r="N46" s="51">
        <f t="shared" si="25"/>
        <v>16</v>
      </c>
      <c r="O46" s="51">
        <f t="shared" si="25"/>
        <v>15</v>
      </c>
      <c r="P46" s="51">
        <f t="shared" si="25"/>
        <v>2</v>
      </c>
      <c r="Q46" s="51">
        <f t="shared" si="25"/>
        <v>7</v>
      </c>
      <c r="R46" s="51">
        <f t="shared" si="25"/>
        <v>3</v>
      </c>
      <c r="S46" s="51">
        <f t="shared" si="25"/>
        <v>14</v>
      </c>
      <c r="T46" s="51">
        <f t="shared" si="25"/>
        <v>12</v>
      </c>
      <c r="AB46" s="26">
        <v>6</v>
      </c>
      <c r="AC46" s="23" t="s">
        <v>26</v>
      </c>
      <c r="AD46" s="26" t="s">
        <v>55</v>
      </c>
      <c r="AE46" s="23" t="s">
        <v>53</v>
      </c>
      <c r="AF46" s="29" t="s">
        <v>143</v>
      </c>
      <c r="AG46" s="21" t="s">
        <v>144</v>
      </c>
      <c r="AH46" s="34">
        <f>+IFERROR(AVERAGEIFS(BBDD_TALENTO!$H$2:$H$937,BBDD_TALENTO!$G$2:$G$937,AH$4,BBDD_TALENTO!$F$2:$F$937,'Resumen CC.AA.'!$AG46),"")</f>
        <v>9.0209615691415159</v>
      </c>
      <c r="AI46" s="34">
        <f>+IFERROR(AVERAGEIFS(BBDD_TALENTO!$H$2:$H$937,BBDD_TALENTO!$G$2:$G$937,AI$4,BBDD_TALENTO!$F$2:$F$937,'Resumen CC.AA.'!$AG46),"")</f>
        <v>39.137745507539194</v>
      </c>
      <c r="AJ46" s="34">
        <f>+IFERROR(AVERAGEIFS(BBDD_TALENTO!$H$2:$H$937,BBDD_TALENTO!$G$2:$G$937,AJ$4,BBDD_TALENTO!$F$2:$F$937,'Resumen CC.AA.'!$AG46),"")</f>
        <v>73.125736653914103</v>
      </c>
      <c r="AK46" s="34">
        <f>+IFERROR(AVERAGEIFS(BBDD_TALENTO!$H$2:$H$937,BBDD_TALENTO!$G$2:$G$937,AK$4,BBDD_TALENTO!$F$2:$F$937,'Resumen CC.AA.'!$AG46),"")</f>
        <v>9.1693204275970803</v>
      </c>
      <c r="AL46" s="34">
        <f>+IFERROR(AVERAGEIFS(BBDD_TALENTO!$H$2:$H$937,BBDD_TALENTO!$G$2:$G$937,AL$4,BBDD_TALENTO!$F$2:$F$937,'Resumen CC.AA.'!$AG46),"")</f>
        <v>9.8661846597163141</v>
      </c>
      <c r="AM46" s="34">
        <f>+IFERROR(AVERAGEIFS(BBDD_TALENTO!$H$2:$H$937,BBDD_TALENTO!$G$2:$G$937,AM$4,BBDD_TALENTO!$F$2:$F$937,'Resumen CC.AA.'!$AG46),"")</f>
        <v>61.02706665023122</v>
      </c>
      <c r="AN46" s="34">
        <f>+IFERROR(AVERAGEIFS(BBDD_TALENTO!$H$2:$H$937,BBDD_TALENTO!$G$2:$G$937,AN$4,BBDD_TALENTO!$F$2:$F$937,'Resumen CC.AA.'!$AG46),"")</f>
        <v>34.559525711344513</v>
      </c>
      <c r="AO46" s="34">
        <f>+IFERROR(AVERAGEIFS(BBDD_TALENTO!$H$2:$H$937,BBDD_TALENTO!$G$2:$G$937,AO$4,BBDD_TALENTO!$F$2:$F$937,'Resumen CC.AA.'!$AG46),"")</f>
        <v>0</v>
      </c>
      <c r="AP46" s="34">
        <f>+IFERROR(AVERAGEIFS(BBDD_TALENTO!$H$2:$H$937,BBDD_TALENTO!$G$2:$G$937,AP$4,BBDD_TALENTO!$F$2:$F$937,'Resumen CC.AA.'!$AG46),"")</f>
        <v>51.105988699339342</v>
      </c>
      <c r="AQ46" s="34">
        <f>+IFERROR(AVERAGEIFS(BBDD_TALENTO!$H$2:$H$937,BBDD_TALENTO!$G$2:$G$937,AQ$4,BBDD_TALENTO!$F$2:$F$937,'Resumen CC.AA.'!$AG46),"")</f>
        <v>22.405583338953029</v>
      </c>
      <c r="AR46" s="34">
        <f>+IFERROR(AVERAGEIFS(BBDD_TALENTO!$H$2:$H$937,BBDD_TALENTO!$G$2:$G$937,AR$4,BBDD_TALENTO!$F$2:$F$937,'Resumen CC.AA.'!$AG46),"")</f>
        <v>8.1284402742875697E-2</v>
      </c>
      <c r="AS46" s="34">
        <f>+IFERROR(AVERAGEIFS(BBDD_TALENTO!$H$2:$H$937,BBDD_TALENTO!$G$2:$G$937,AS$4,BBDD_TALENTO!$F$2:$F$937,'Resumen CC.AA.'!$AG46),"")</f>
        <v>44.47029724972333</v>
      </c>
      <c r="AT46" s="34">
        <f>+IFERROR(AVERAGEIFS(BBDD_TALENTO!$H$2:$H$937,BBDD_TALENTO!$G$2:$G$937,AT$4,BBDD_TALENTO!$F$2:$F$937,'Resumen CC.AA.'!$AG46),"")</f>
        <v>79.543676984896351</v>
      </c>
      <c r="AU46" s="34">
        <f>+IFERROR(AVERAGEIFS(BBDD_TALENTO!$H$2:$H$937,BBDD_TALENTO!$G$2:$G$937,AU$4,BBDD_TALENTO!$F$2:$F$937,'Resumen CC.AA.'!$AG46),"")</f>
        <v>7.0520070416686842</v>
      </c>
      <c r="AV46" s="34">
        <f>+IFERROR(AVERAGEIFS(BBDD_TALENTO!$H$2:$H$937,BBDD_TALENTO!$G$2:$G$937,AV$4,BBDD_TALENTO!$F$2:$F$937,'Resumen CC.AA.'!$AG46),"")</f>
        <v>76.393173131180987</v>
      </c>
      <c r="AW46" s="34">
        <f>+IFERROR(AVERAGEIFS(BBDD_TALENTO!$H$2:$H$937,BBDD_TALENTO!$G$2:$G$937,AW$4,BBDD_TALENTO!$F$2:$F$937,'Resumen CC.AA.'!$AG46),"")</f>
        <v>100</v>
      </c>
      <c r="AX46" s="34">
        <f>+IFERROR(AVERAGEIFS(BBDD_TALENTO!$H$2:$H$937,BBDD_TALENTO!$G$2:$G$937,AX$4,BBDD_TALENTO!$F$2:$F$937,'Resumen CC.AA.'!$AG46),"")</f>
        <v>42.134508460708915</v>
      </c>
      <c r="AY46" s="34">
        <f>+IFERROR(AVERAGEIFS(BBDD_TALENTO!$H$2:$H$937,BBDD_TALENTO!$G$2:$G$937,AY$4,BBDD_TALENTO!$F$2:$F$937,'Resumen CC.AA.'!$AG46),"")</f>
        <v>38.450388885982839</v>
      </c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5"/>
      <c r="DB46" s="36"/>
    </row>
    <row r="47" spans="1:106" x14ac:dyDescent="0.25">
      <c r="A47"/>
      <c r="B47" s="26" t="s">
        <v>35</v>
      </c>
      <c r="C47" s="23" t="s">
        <v>44</v>
      </c>
      <c r="D47" s="51">
        <f t="shared" ref="D47:T47" si="26">+RANK(D13,$D13:$T13,0)</f>
        <v>4</v>
      </c>
      <c r="E47" s="51">
        <f t="shared" si="26"/>
        <v>8</v>
      </c>
      <c r="F47" s="51">
        <f t="shared" si="26"/>
        <v>7</v>
      </c>
      <c r="G47" s="51">
        <f t="shared" si="26"/>
        <v>6</v>
      </c>
      <c r="H47" s="51">
        <f t="shared" si="26"/>
        <v>1</v>
      </c>
      <c r="I47" s="51">
        <f t="shared" si="26"/>
        <v>13</v>
      </c>
      <c r="J47" s="51">
        <f t="shared" si="26"/>
        <v>11</v>
      </c>
      <c r="K47" s="51">
        <f t="shared" si="26"/>
        <v>12</v>
      </c>
      <c r="L47" s="51">
        <f t="shared" si="26"/>
        <v>15</v>
      </c>
      <c r="M47" s="51">
        <f t="shared" si="26"/>
        <v>9</v>
      </c>
      <c r="N47" s="51">
        <f t="shared" si="26"/>
        <v>5</v>
      </c>
      <c r="O47" s="51">
        <f t="shared" si="26"/>
        <v>3</v>
      </c>
      <c r="P47" s="51">
        <f t="shared" si="26"/>
        <v>2</v>
      </c>
      <c r="Q47" s="51">
        <f t="shared" si="26"/>
        <v>14</v>
      </c>
      <c r="R47" s="51">
        <f t="shared" si="26"/>
        <v>16</v>
      </c>
      <c r="S47" s="51">
        <f t="shared" si="26"/>
        <v>17</v>
      </c>
      <c r="T47" s="51">
        <f t="shared" si="26"/>
        <v>10</v>
      </c>
      <c r="AB47" s="26">
        <v>6</v>
      </c>
      <c r="AC47" s="23" t="s">
        <v>26</v>
      </c>
      <c r="AD47" s="26" t="s">
        <v>55</v>
      </c>
      <c r="AE47" s="23" t="s">
        <v>53</v>
      </c>
      <c r="AF47" s="29" t="s">
        <v>150</v>
      </c>
      <c r="AG47" s="21" t="s">
        <v>145</v>
      </c>
      <c r="AH47" s="34">
        <f>+IFERROR(AVERAGEIFS(BBDD_TALENTO!$H$2:$H$937,BBDD_TALENTO!$G$2:$G$937,AH$4,BBDD_TALENTO!$F$2:$F$937,'Resumen CC.AA.'!$AG47),"")</f>
        <v>19.884662196608325</v>
      </c>
      <c r="AI47" s="34">
        <f>+IFERROR(AVERAGEIFS(BBDD_TALENTO!$H$2:$H$937,BBDD_TALENTO!$G$2:$G$937,AI$4,BBDD_TALENTO!$F$2:$F$937,'Resumen CC.AA.'!$AG47),"")</f>
        <v>43.163282042919235</v>
      </c>
      <c r="AJ47" s="34">
        <f>+IFERROR(AVERAGEIFS(BBDD_TALENTO!$H$2:$H$937,BBDD_TALENTO!$G$2:$G$937,AJ$4,BBDD_TALENTO!$F$2:$F$937,'Resumen CC.AA.'!$AG47),"")</f>
        <v>62.990552242005428</v>
      </c>
      <c r="AK47" s="34">
        <f>+IFERROR(AVERAGEIFS(BBDD_TALENTO!$H$2:$H$937,BBDD_TALENTO!$G$2:$G$937,AK$4,BBDD_TALENTO!$F$2:$F$937,'Resumen CC.AA.'!$AG47),"")</f>
        <v>30.53535424584193</v>
      </c>
      <c r="AL47" s="34">
        <f>+IFERROR(AVERAGEIFS(BBDD_TALENTO!$H$2:$H$937,BBDD_TALENTO!$G$2:$G$937,AL$4,BBDD_TALENTO!$F$2:$F$937,'Resumen CC.AA.'!$AG47),"")</f>
        <v>23.348817040920338</v>
      </c>
      <c r="AM47" s="34">
        <f>+IFERROR(AVERAGEIFS(BBDD_TALENTO!$H$2:$H$937,BBDD_TALENTO!$G$2:$G$937,AM$4,BBDD_TALENTO!$F$2:$F$937,'Resumen CC.AA.'!$AG47),"")</f>
        <v>60.719852520903508</v>
      </c>
      <c r="AN47" s="34">
        <f>+IFERROR(AVERAGEIFS(BBDD_TALENTO!$H$2:$H$937,BBDD_TALENTO!$G$2:$G$937,AN$4,BBDD_TALENTO!$F$2:$F$937,'Resumen CC.AA.'!$AG47),"")</f>
        <v>33.313494491634493</v>
      </c>
      <c r="AO47" s="34">
        <f>+IFERROR(AVERAGEIFS(BBDD_TALENTO!$H$2:$H$937,BBDD_TALENTO!$G$2:$G$937,AO$4,BBDD_TALENTO!$F$2:$F$937,'Resumen CC.AA.'!$AG47),"")</f>
        <v>4.4926655703756326</v>
      </c>
      <c r="AP47" s="34">
        <f>+IFERROR(AVERAGEIFS(BBDD_TALENTO!$H$2:$H$937,BBDD_TALENTO!$G$2:$G$937,AP$4,BBDD_TALENTO!$F$2:$F$937,'Resumen CC.AA.'!$AG47),"")</f>
        <v>58.099268533375948</v>
      </c>
      <c r="AQ47" s="34">
        <f>+IFERROR(AVERAGEIFS(BBDD_TALENTO!$H$2:$H$937,BBDD_TALENTO!$G$2:$G$937,AQ$4,BBDD_TALENTO!$F$2:$F$937,'Resumen CC.AA.'!$AG47),"")</f>
        <v>32.009655720355255</v>
      </c>
      <c r="AR47" s="34">
        <f>+IFERROR(AVERAGEIFS(BBDD_TALENTO!$H$2:$H$937,BBDD_TALENTO!$G$2:$G$937,AR$4,BBDD_TALENTO!$F$2:$F$937,'Resumen CC.AA.'!$AG47),"")</f>
        <v>0</v>
      </c>
      <c r="AS47" s="34">
        <f>+IFERROR(AVERAGEIFS(BBDD_TALENTO!$H$2:$H$937,BBDD_TALENTO!$G$2:$G$937,AS$4,BBDD_TALENTO!$F$2:$F$937,'Resumen CC.AA.'!$AG47),"")</f>
        <v>33.612947419906902</v>
      </c>
      <c r="AT47" s="34">
        <f>+IFERROR(AVERAGEIFS(BBDD_TALENTO!$H$2:$H$937,BBDD_TALENTO!$G$2:$G$937,AT$4,BBDD_TALENTO!$F$2:$F$937,'Resumen CC.AA.'!$AG47),"")</f>
        <v>100</v>
      </c>
      <c r="AU47" s="34">
        <f>+IFERROR(AVERAGEIFS(BBDD_TALENTO!$H$2:$H$937,BBDD_TALENTO!$G$2:$G$937,AU$4,BBDD_TALENTO!$F$2:$F$937,'Resumen CC.AA.'!$AG47),"")</f>
        <v>21.946003125661413</v>
      </c>
      <c r="AV47" s="34">
        <f>+IFERROR(AVERAGEIFS(BBDD_TALENTO!$H$2:$H$937,BBDD_TALENTO!$G$2:$G$937,AV$4,BBDD_TALENTO!$F$2:$F$937,'Resumen CC.AA.'!$AG47),"")</f>
        <v>81.311300556467131</v>
      </c>
      <c r="AW47" s="34">
        <f>+IFERROR(AVERAGEIFS(BBDD_TALENTO!$H$2:$H$937,BBDD_TALENTO!$G$2:$G$937,AW$4,BBDD_TALENTO!$F$2:$F$937,'Resumen CC.AA.'!$AG47),"")</f>
        <v>94.559350920383622</v>
      </c>
      <c r="AX47" s="34">
        <f>+IFERROR(AVERAGEIFS(BBDD_TALENTO!$H$2:$H$937,BBDD_TALENTO!$G$2:$G$937,AX$4,BBDD_TALENTO!$F$2:$F$937,'Resumen CC.AA.'!$AG47),"")</f>
        <v>47.921470354091447</v>
      </c>
      <c r="AY47" s="34">
        <f>+IFERROR(AVERAGEIFS(BBDD_TALENTO!$H$2:$H$937,BBDD_TALENTO!$G$2:$G$937,AY$4,BBDD_TALENTO!$F$2:$F$937,'Resumen CC.AA.'!$AG47),"")</f>
        <v>46.04184916304721</v>
      </c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5"/>
      <c r="DB47" s="36"/>
    </row>
    <row r="48" spans="1:106" x14ac:dyDescent="0.25">
      <c r="A48"/>
      <c r="B48" s="28"/>
      <c r="C48" s="17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AB48" s="26">
        <v>6</v>
      </c>
      <c r="AC48" s="23" t="s">
        <v>26</v>
      </c>
      <c r="AD48" s="26" t="s">
        <v>55</v>
      </c>
      <c r="AE48" s="23" t="s">
        <v>53</v>
      </c>
      <c r="AF48" s="29" t="s">
        <v>151</v>
      </c>
      <c r="AG48" s="21" t="s">
        <v>146</v>
      </c>
      <c r="AH48" s="34">
        <f>+IFERROR(AVERAGEIFS(BBDD_TALENTO!$H$2:$H$937,BBDD_TALENTO!$G$2:$G$937,AH$4,BBDD_TALENTO!$F$2:$F$937,'Resumen CC.AA.'!$AG48),"")</f>
        <v>26.641717139411199</v>
      </c>
      <c r="AI48" s="34">
        <f>+IFERROR(AVERAGEIFS(BBDD_TALENTO!$H$2:$H$937,BBDD_TALENTO!$G$2:$G$937,AI$4,BBDD_TALENTO!$F$2:$F$937,'Resumen CC.AA.'!$AG48),"")</f>
        <v>30.430255188269093</v>
      </c>
      <c r="AJ48" s="34">
        <f>+IFERROR(AVERAGEIFS(BBDD_TALENTO!$H$2:$H$937,BBDD_TALENTO!$G$2:$G$937,AJ$4,BBDD_TALENTO!$F$2:$F$937,'Resumen CC.AA.'!$AG48),"")</f>
        <v>44.521712707393846</v>
      </c>
      <c r="AK48" s="34">
        <f>+IFERROR(AVERAGEIFS(BBDD_TALENTO!$H$2:$H$937,BBDD_TALENTO!$G$2:$G$937,AK$4,BBDD_TALENTO!$F$2:$F$937,'Resumen CC.AA.'!$AG48),"")</f>
        <v>13.949352354398867</v>
      </c>
      <c r="AL48" s="34">
        <f>+IFERROR(AVERAGEIFS(BBDD_TALENTO!$H$2:$H$937,BBDD_TALENTO!$G$2:$G$937,AL$4,BBDD_TALENTO!$F$2:$F$937,'Resumen CC.AA.'!$AG48),"")</f>
        <v>0</v>
      </c>
      <c r="AM48" s="34">
        <f>+IFERROR(AVERAGEIFS(BBDD_TALENTO!$H$2:$H$937,BBDD_TALENTO!$G$2:$G$937,AM$4,BBDD_TALENTO!$F$2:$F$937,'Resumen CC.AA.'!$AG48),"")</f>
        <v>38.74385881689232</v>
      </c>
      <c r="AN48" s="34">
        <f>+IFERROR(AVERAGEIFS(BBDD_TALENTO!$H$2:$H$937,BBDD_TALENTO!$G$2:$G$937,AN$4,BBDD_TALENTO!$F$2:$F$937,'Resumen CC.AA.'!$AG48),"")</f>
        <v>24.525993257170342</v>
      </c>
      <c r="AO48" s="34">
        <f>+IFERROR(AVERAGEIFS(BBDD_TALENTO!$H$2:$H$937,BBDD_TALENTO!$G$2:$G$937,AO$4,BBDD_TALENTO!$F$2:$F$937,'Resumen CC.AA.'!$AG48),"")</f>
        <v>14.877199794057541</v>
      </c>
      <c r="AP48" s="34">
        <f>+IFERROR(AVERAGEIFS(BBDD_TALENTO!$H$2:$H$937,BBDD_TALENTO!$G$2:$G$937,AP$4,BBDD_TALENTO!$F$2:$F$937,'Resumen CC.AA.'!$AG48),"")</f>
        <v>51.085883962743672</v>
      </c>
      <c r="AQ48" s="34">
        <f>+IFERROR(AVERAGEIFS(BBDD_TALENTO!$H$2:$H$937,BBDD_TALENTO!$G$2:$G$937,AQ$4,BBDD_TALENTO!$F$2:$F$937,'Resumen CC.AA.'!$AG48),"")</f>
        <v>24.13238576662053</v>
      </c>
      <c r="AR48" s="34">
        <f>+IFERROR(AVERAGEIFS(BBDD_TALENTO!$H$2:$H$937,BBDD_TALENTO!$G$2:$G$937,AR$4,BBDD_TALENTO!$F$2:$F$937,'Resumen CC.AA.'!$AG48),"")</f>
        <v>20.683830806358252</v>
      </c>
      <c r="AS48" s="34">
        <f>+IFERROR(AVERAGEIFS(BBDD_TALENTO!$H$2:$H$937,BBDD_TALENTO!$G$2:$G$937,AS$4,BBDD_TALENTO!$F$2:$F$937,'Resumen CC.AA.'!$AG48),"")</f>
        <v>34.265466512840568</v>
      </c>
      <c r="AT48" s="34">
        <f>+IFERROR(AVERAGEIFS(BBDD_TALENTO!$H$2:$H$937,BBDD_TALENTO!$G$2:$G$937,AT$4,BBDD_TALENTO!$F$2:$F$937,'Resumen CC.AA.'!$AG48),"")</f>
        <v>100</v>
      </c>
      <c r="AU48" s="34">
        <f>+IFERROR(AVERAGEIFS(BBDD_TALENTO!$H$2:$H$937,BBDD_TALENTO!$G$2:$G$937,AU$4,BBDD_TALENTO!$F$2:$F$937,'Resumen CC.AA.'!$AG48),"")</f>
        <v>26.699176624859533</v>
      </c>
      <c r="AV48" s="34">
        <f>+IFERROR(AVERAGEIFS(BBDD_TALENTO!$H$2:$H$937,BBDD_TALENTO!$G$2:$G$937,AV$4,BBDD_TALENTO!$F$2:$F$937,'Resumen CC.AA.'!$AG48),"")</f>
        <v>50.710402217141478</v>
      </c>
      <c r="AW48" s="34">
        <f>+IFERROR(AVERAGEIFS(BBDD_TALENTO!$H$2:$H$937,BBDD_TALENTO!$G$2:$G$937,AW$4,BBDD_TALENTO!$F$2:$F$937,'Resumen CC.AA.'!$AG48),"")</f>
        <v>68.985548276231938</v>
      </c>
      <c r="AX48" s="34">
        <f>+IFERROR(AVERAGEIFS(BBDD_TALENTO!$H$2:$H$937,BBDD_TALENTO!$G$2:$G$937,AX$4,BBDD_TALENTO!$F$2:$F$937,'Resumen CC.AA.'!$AG48),"")</f>
        <v>39.754869049254197</v>
      </c>
      <c r="AY48" s="34">
        <f>+IFERROR(AVERAGEIFS(BBDD_TALENTO!$H$2:$H$937,BBDD_TALENTO!$G$2:$G$937,AY$4,BBDD_TALENTO!$F$2:$F$937,'Resumen CC.AA.'!$AG48),"")</f>
        <v>43.321539498650139</v>
      </c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5"/>
      <c r="DB48" s="36"/>
    </row>
    <row r="49" spans="1:106" x14ac:dyDescent="0.25">
      <c r="A49"/>
      <c r="B49" s="38" t="s">
        <v>187</v>
      </c>
      <c r="C49" s="37" t="s">
        <v>188</v>
      </c>
      <c r="D49" s="50">
        <f t="shared" ref="D49:T49" si="27">+RANK(D15,$D15:$T15,0)</f>
        <v>7</v>
      </c>
      <c r="E49" s="50">
        <f t="shared" si="27"/>
        <v>10</v>
      </c>
      <c r="F49" s="50">
        <f t="shared" si="27"/>
        <v>6</v>
      </c>
      <c r="G49" s="50">
        <f t="shared" si="27"/>
        <v>15</v>
      </c>
      <c r="H49" s="50">
        <f t="shared" si="27"/>
        <v>17</v>
      </c>
      <c r="I49" s="50">
        <f t="shared" si="27"/>
        <v>8</v>
      </c>
      <c r="J49" s="50">
        <f t="shared" si="27"/>
        <v>11</v>
      </c>
      <c r="K49" s="50">
        <f t="shared" si="27"/>
        <v>16</v>
      </c>
      <c r="L49" s="50">
        <f t="shared" si="27"/>
        <v>2</v>
      </c>
      <c r="M49" s="50">
        <f t="shared" si="27"/>
        <v>4</v>
      </c>
      <c r="N49" s="50">
        <f t="shared" si="27"/>
        <v>12</v>
      </c>
      <c r="O49" s="50">
        <f t="shared" si="27"/>
        <v>9</v>
      </c>
      <c r="P49" s="50">
        <f t="shared" si="27"/>
        <v>1</v>
      </c>
      <c r="Q49" s="50">
        <f t="shared" si="27"/>
        <v>14</v>
      </c>
      <c r="R49" s="50">
        <f t="shared" si="27"/>
        <v>3</v>
      </c>
      <c r="S49" s="50">
        <f t="shared" si="27"/>
        <v>5</v>
      </c>
      <c r="T49" s="50">
        <f t="shared" si="27"/>
        <v>13</v>
      </c>
      <c r="AB49" s="26">
        <v>6</v>
      </c>
      <c r="AC49" s="23" t="s">
        <v>26</v>
      </c>
      <c r="AD49" s="26" t="s">
        <v>55</v>
      </c>
      <c r="AE49" s="23" t="s">
        <v>53</v>
      </c>
      <c r="AF49" s="29" t="s">
        <v>152</v>
      </c>
      <c r="AG49" s="21" t="s">
        <v>147</v>
      </c>
      <c r="AH49" s="34">
        <f>+IFERROR(AVERAGEIFS(BBDD_TALENTO!$H$2:$H$937,BBDD_TALENTO!$G$2:$G$937,AH$4,BBDD_TALENTO!$F$2:$F$937,'Resumen CC.AA.'!$AG49),"")</f>
        <v>16.072939520477803</v>
      </c>
      <c r="AI49" s="34">
        <f>+IFERROR(AVERAGEIFS(BBDD_TALENTO!$H$2:$H$937,BBDD_TALENTO!$G$2:$G$937,AI$4,BBDD_TALENTO!$F$2:$F$937,'Resumen CC.AA.'!$AG49),"")</f>
        <v>44.56369241554907</v>
      </c>
      <c r="AJ49" s="34">
        <f>+IFERROR(AVERAGEIFS(BBDD_TALENTO!$H$2:$H$937,BBDD_TALENTO!$G$2:$G$937,AJ$4,BBDD_TALENTO!$F$2:$F$937,'Resumen CC.AA.'!$AG49),"")</f>
        <v>25.464612573003979</v>
      </c>
      <c r="AK49" s="34">
        <f>+IFERROR(AVERAGEIFS(BBDD_TALENTO!$H$2:$H$937,BBDD_TALENTO!$G$2:$G$937,AK$4,BBDD_TALENTO!$F$2:$F$937,'Resumen CC.AA.'!$AG49),"")</f>
        <v>11.154244335858616</v>
      </c>
      <c r="AL49" s="34">
        <f>+IFERROR(AVERAGEIFS(BBDD_TALENTO!$H$2:$H$937,BBDD_TALENTO!$G$2:$G$937,AL$4,BBDD_TALENTO!$F$2:$F$937,'Resumen CC.AA.'!$AG49),"")</f>
        <v>4.6978443275015618</v>
      </c>
      <c r="AM49" s="34">
        <f>+IFERROR(AVERAGEIFS(BBDD_TALENTO!$H$2:$H$937,BBDD_TALENTO!$G$2:$G$937,AM$4,BBDD_TALENTO!$F$2:$F$937,'Resumen CC.AA.'!$AG49),"")</f>
        <v>23.946973200686557</v>
      </c>
      <c r="AN49" s="34">
        <f>+IFERROR(AVERAGEIFS(BBDD_TALENTO!$H$2:$H$937,BBDD_TALENTO!$G$2:$G$937,AN$4,BBDD_TALENTO!$F$2:$F$937,'Resumen CC.AA.'!$AG49),"")</f>
        <v>33.847903295682343</v>
      </c>
      <c r="AO49" s="34">
        <f>+IFERROR(AVERAGEIFS(BBDD_TALENTO!$H$2:$H$937,BBDD_TALENTO!$G$2:$G$937,AO$4,BBDD_TALENTO!$F$2:$F$937,'Resumen CC.AA.'!$AG49),"")</f>
        <v>0</v>
      </c>
      <c r="AP49" s="34">
        <f>+IFERROR(AVERAGEIFS(BBDD_TALENTO!$H$2:$H$937,BBDD_TALENTO!$G$2:$G$937,AP$4,BBDD_TALENTO!$F$2:$F$937,'Resumen CC.AA.'!$AG49),"")</f>
        <v>62.718694024060341</v>
      </c>
      <c r="AQ49" s="34">
        <f>+IFERROR(AVERAGEIFS(BBDD_TALENTO!$H$2:$H$937,BBDD_TALENTO!$G$2:$G$937,AQ$4,BBDD_TALENTO!$F$2:$F$937,'Resumen CC.AA.'!$AG49),"")</f>
        <v>33.132127246789501</v>
      </c>
      <c r="AR49" s="34">
        <f>+IFERROR(AVERAGEIFS(BBDD_TALENTO!$H$2:$H$937,BBDD_TALENTO!$G$2:$G$937,AR$4,BBDD_TALENTO!$F$2:$F$937,'Resumen CC.AA.'!$AG49),"")</f>
        <v>7.1262352550486225</v>
      </c>
      <c r="AS49" s="34">
        <f>+IFERROR(AVERAGEIFS(BBDD_TALENTO!$H$2:$H$937,BBDD_TALENTO!$G$2:$G$937,AS$4,BBDD_TALENTO!$F$2:$F$937,'Resumen CC.AA.'!$AG49),"")</f>
        <v>28.259245411139933</v>
      </c>
      <c r="AT49" s="34">
        <f>+IFERROR(AVERAGEIFS(BBDD_TALENTO!$H$2:$H$937,BBDD_TALENTO!$G$2:$G$937,AT$4,BBDD_TALENTO!$F$2:$F$937,'Resumen CC.AA.'!$AG49),"")</f>
        <v>80.790326233971953</v>
      </c>
      <c r="AU49" s="34">
        <f>+IFERROR(AVERAGEIFS(BBDD_TALENTO!$H$2:$H$937,BBDD_TALENTO!$G$2:$G$937,AU$4,BBDD_TALENTO!$F$2:$F$937,'Resumen CC.AA.'!$AG49),"")</f>
        <v>38.522976159508282</v>
      </c>
      <c r="AV49" s="34">
        <f>+IFERROR(AVERAGEIFS(BBDD_TALENTO!$H$2:$H$937,BBDD_TALENTO!$G$2:$G$937,AV$4,BBDD_TALENTO!$F$2:$F$937,'Resumen CC.AA.'!$AG49),"")</f>
        <v>87.43988147877306</v>
      </c>
      <c r="AW49" s="34">
        <f>+IFERROR(AVERAGEIFS(BBDD_TALENTO!$H$2:$H$937,BBDD_TALENTO!$G$2:$G$937,AW$4,BBDD_TALENTO!$F$2:$F$937,'Resumen CC.AA.'!$AG49),"")</f>
        <v>100</v>
      </c>
      <c r="AX49" s="34">
        <f>+IFERROR(AVERAGEIFS(BBDD_TALENTO!$H$2:$H$937,BBDD_TALENTO!$G$2:$G$937,AX$4,BBDD_TALENTO!$F$2:$F$937,'Resumen CC.AA.'!$AG49),"")</f>
        <v>45.173657759129036</v>
      </c>
      <c r="AY49" s="34">
        <f>+IFERROR(AVERAGEIFS(BBDD_TALENTO!$H$2:$H$937,BBDD_TALENTO!$G$2:$G$937,AY$4,BBDD_TALENTO!$F$2:$F$937,'Resumen CC.AA.'!$AG49),"")</f>
        <v>41.211822078550952</v>
      </c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5"/>
      <c r="DB49" s="36"/>
    </row>
    <row r="50" spans="1:106" x14ac:dyDescent="0.25">
      <c r="A50"/>
      <c r="B50" s="26" t="s">
        <v>36</v>
      </c>
      <c r="C50" s="23" t="s">
        <v>48</v>
      </c>
      <c r="D50" s="51">
        <f t="shared" ref="D50:T50" si="28">+RANK(D16,$D16:$T16,0)</f>
        <v>12</v>
      </c>
      <c r="E50" s="51">
        <f t="shared" si="28"/>
        <v>7</v>
      </c>
      <c r="F50" s="51">
        <f t="shared" si="28"/>
        <v>11</v>
      </c>
      <c r="G50" s="51">
        <f t="shared" si="28"/>
        <v>16</v>
      </c>
      <c r="H50" s="51">
        <f t="shared" si="28"/>
        <v>17</v>
      </c>
      <c r="I50" s="51">
        <f t="shared" si="28"/>
        <v>4</v>
      </c>
      <c r="J50" s="51">
        <f t="shared" si="28"/>
        <v>2</v>
      </c>
      <c r="K50" s="51">
        <f t="shared" si="28"/>
        <v>14</v>
      </c>
      <c r="L50" s="51">
        <f t="shared" si="28"/>
        <v>6</v>
      </c>
      <c r="M50" s="51">
        <f t="shared" si="28"/>
        <v>1</v>
      </c>
      <c r="N50" s="51">
        <f t="shared" si="28"/>
        <v>15</v>
      </c>
      <c r="O50" s="51">
        <f t="shared" si="28"/>
        <v>3</v>
      </c>
      <c r="P50" s="51">
        <f t="shared" si="28"/>
        <v>5</v>
      </c>
      <c r="Q50" s="51">
        <f t="shared" si="28"/>
        <v>13</v>
      </c>
      <c r="R50" s="51">
        <f t="shared" si="28"/>
        <v>10</v>
      </c>
      <c r="S50" s="51">
        <f t="shared" si="28"/>
        <v>9</v>
      </c>
      <c r="T50" s="51">
        <f t="shared" si="28"/>
        <v>8</v>
      </c>
      <c r="AB50" s="26">
        <v>6</v>
      </c>
      <c r="AC50" s="23" t="s">
        <v>26</v>
      </c>
      <c r="AD50" s="26" t="s">
        <v>55</v>
      </c>
      <c r="AE50" s="23" t="s">
        <v>53</v>
      </c>
      <c r="AF50" s="29" t="s">
        <v>153</v>
      </c>
      <c r="AG50" s="21" t="s">
        <v>148</v>
      </c>
      <c r="AH50" s="34">
        <f>+IFERROR(AVERAGEIFS(BBDD_TALENTO!$H$2:$H$937,BBDD_TALENTO!$G$2:$G$937,AH$4,BBDD_TALENTO!$F$2:$F$937,'Resumen CC.AA.'!$AG50),"")</f>
        <v>31.18502449629495</v>
      </c>
      <c r="AI50" s="34">
        <f>+IFERROR(AVERAGEIFS(BBDD_TALENTO!$H$2:$H$937,BBDD_TALENTO!$G$2:$G$937,AI$4,BBDD_TALENTO!$F$2:$F$937,'Resumen CC.AA.'!$AG50),"")</f>
        <v>9.7007052198949832</v>
      </c>
      <c r="AJ50" s="34">
        <f>+IFERROR(AVERAGEIFS(BBDD_TALENTO!$H$2:$H$937,BBDD_TALENTO!$G$2:$G$937,AJ$4,BBDD_TALENTO!$F$2:$F$937,'Resumen CC.AA.'!$AG50),"")</f>
        <v>36.880131083220455</v>
      </c>
      <c r="AK50" s="34">
        <f>+IFERROR(AVERAGEIFS(BBDD_TALENTO!$H$2:$H$937,BBDD_TALENTO!$G$2:$G$937,AK$4,BBDD_TALENTO!$F$2:$F$937,'Resumen CC.AA.'!$AG50),"")</f>
        <v>0</v>
      </c>
      <c r="AL50" s="34">
        <f>+IFERROR(AVERAGEIFS(BBDD_TALENTO!$H$2:$H$937,BBDD_TALENTO!$G$2:$G$937,AL$4,BBDD_TALENTO!$F$2:$F$937,'Resumen CC.AA.'!$AG50),"")</f>
        <v>57.662303484696196</v>
      </c>
      <c r="AM50" s="34">
        <f>+IFERROR(AVERAGEIFS(BBDD_TALENTO!$H$2:$H$937,BBDD_TALENTO!$G$2:$G$937,AM$4,BBDD_TALENTO!$F$2:$F$937,'Resumen CC.AA.'!$AG50),"")</f>
        <v>46.379334985830987</v>
      </c>
      <c r="AN50" s="34">
        <f>+IFERROR(AVERAGEIFS(BBDD_TALENTO!$H$2:$H$937,BBDD_TALENTO!$G$2:$G$937,AN$4,BBDD_TALENTO!$F$2:$F$937,'Resumen CC.AA.'!$AG50),"")</f>
        <v>27.173517023892767</v>
      </c>
      <c r="AO50" s="34">
        <f>+IFERROR(AVERAGEIFS(BBDD_TALENTO!$H$2:$H$937,BBDD_TALENTO!$G$2:$G$937,AO$4,BBDD_TALENTO!$F$2:$F$937,'Resumen CC.AA.'!$AG50),"")</f>
        <v>51.043675401636712</v>
      </c>
      <c r="AP50" s="34">
        <f>+IFERROR(AVERAGEIFS(BBDD_TALENTO!$H$2:$H$937,BBDD_TALENTO!$G$2:$G$937,AP$4,BBDD_TALENTO!$F$2:$F$937,'Resumen CC.AA.'!$AG50),"")</f>
        <v>19.37831116548756</v>
      </c>
      <c r="AQ50" s="34">
        <f>+IFERROR(AVERAGEIFS(BBDD_TALENTO!$H$2:$H$937,BBDD_TALENTO!$G$2:$G$937,AQ$4,BBDD_TALENTO!$F$2:$F$937,'Resumen CC.AA.'!$AG50),"")</f>
        <v>14.760021661500202</v>
      </c>
      <c r="AR50" s="34">
        <f>+IFERROR(AVERAGEIFS(BBDD_TALENTO!$H$2:$H$937,BBDD_TALENTO!$G$2:$G$937,AR$4,BBDD_TALENTO!$F$2:$F$937,'Resumen CC.AA.'!$AG50),"")</f>
        <v>36.830969478511086</v>
      </c>
      <c r="AS50" s="34">
        <f>+IFERROR(AVERAGEIFS(BBDD_TALENTO!$H$2:$H$937,BBDD_TALENTO!$G$2:$G$937,AS$4,BBDD_TALENTO!$F$2:$F$937,'Resumen CC.AA.'!$AG50),"")</f>
        <v>4.2063830692348851</v>
      </c>
      <c r="AT50" s="34">
        <f>+IFERROR(AVERAGEIFS(BBDD_TALENTO!$H$2:$H$937,BBDD_TALENTO!$G$2:$G$937,AT$4,BBDD_TALENTO!$F$2:$F$937,'Resumen CC.AA.'!$AG50),"")</f>
        <v>100</v>
      </c>
      <c r="AU50" s="34">
        <f>+IFERROR(AVERAGEIFS(BBDD_TALENTO!$H$2:$H$937,BBDD_TALENTO!$G$2:$G$937,AU$4,BBDD_TALENTO!$F$2:$F$937,'Resumen CC.AA.'!$AG50),"")</f>
        <v>19.947420288569052</v>
      </c>
      <c r="AV50" s="34">
        <f>+IFERROR(AVERAGEIFS(BBDD_TALENTO!$H$2:$H$937,BBDD_TALENTO!$G$2:$G$937,AV$4,BBDD_TALENTO!$F$2:$F$937,'Resumen CC.AA.'!$AG50),"")</f>
        <v>36.497435474724682</v>
      </c>
      <c r="AW50" s="34">
        <f>+IFERROR(AVERAGEIFS(BBDD_TALENTO!$H$2:$H$937,BBDD_TALENTO!$G$2:$G$937,AW$4,BBDD_TALENTO!$F$2:$F$937,'Resumen CC.AA.'!$AG50),"")</f>
        <v>24.233843712046735</v>
      </c>
      <c r="AX50" s="34">
        <f>+IFERROR(AVERAGEIFS(BBDD_TALENTO!$H$2:$H$937,BBDD_TALENTO!$G$2:$G$937,AX$4,BBDD_TALENTO!$F$2:$F$937,'Resumen CC.AA.'!$AG50),"")</f>
        <v>35.075742630637571</v>
      </c>
      <c r="AY50" s="34">
        <f>+IFERROR(AVERAGEIFS(BBDD_TALENTO!$H$2:$H$937,BBDD_TALENTO!$G$2:$G$937,AY$4,BBDD_TALENTO!$F$2:$F$937,'Resumen CC.AA.'!$AG50),"")</f>
        <v>37.033511465981221</v>
      </c>
    </row>
    <row r="51" spans="1:106" x14ac:dyDescent="0.25">
      <c r="A51"/>
      <c r="B51" s="26" t="s">
        <v>37</v>
      </c>
      <c r="C51" s="23" t="s">
        <v>47</v>
      </c>
      <c r="D51" s="51">
        <f t="shared" ref="D51:T51" si="29">+RANK(D17,$D17:$T17,0)</f>
        <v>8</v>
      </c>
      <c r="E51" s="51">
        <f t="shared" si="29"/>
        <v>9</v>
      </c>
      <c r="F51" s="51">
        <f t="shared" si="29"/>
        <v>5</v>
      </c>
      <c r="G51" s="51">
        <f t="shared" si="29"/>
        <v>14</v>
      </c>
      <c r="H51" s="51">
        <f t="shared" si="29"/>
        <v>16</v>
      </c>
      <c r="I51" s="51">
        <f t="shared" si="29"/>
        <v>7</v>
      </c>
      <c r="J51" s="51">
        <f t="shared" si="29"/>
        <v>6</v>
      </c>
      <c r="K51" s="51">
        <f t="shared" si="29"/>
        <v>13</v>
      </c>
      <c r="L51" s="51">
        <f t="shared" si="29"/>
        <v>4</v>
      </c>
      <c r="M51" s="51">
        <f t="shared" si="29"/>
        <v>11</v>
      </c>
      <c r="N51" s="51">
        <f t="shared" si="29"/>
        <v>17</v>
      </c>
      <c r="O51" s="51">
        <f t="shared" si="29"/>
        <v>10</v>
      </c>
      <c r="P51" s="51">
        <f t="shared" si="29"/>
        <v>1</v>
      </c>
      <c r="Q51" s="51">
        <f t="shared" si="29"/>
        <v>15</v>
      </c>
      <c r="R51" s="51">
        <f t="shared" si="29"/>
        <v>3</v>
      </c>
      <c r="S51" s="51">
        <f t="shared" si="29"/>
        <v>2</v>
      </c>
      <c r="T51" s="51">
        <f t="shared" si="29"/>
        <v>12</v>
      </c>
      <c r="AB51" s="26">
        <v>6</v>
      </c>
      <c r="AC51" s="23" t="s">
        <v>26</v>
      </c>
      <c r="AD51" s="26" t="s">
        <v>55</v>
      </c>
      <c r="AE51" s="23" t="s">
        <v>53</v>
      </c>
      <c r="AF51" s="29" t="s">
        <v>154</v>
      </c>
      <c r="AG51" s="21" t="s">
        <v>149</v>
      </c>
      <c r="AH51" s="34">
        <f>+IFERROR(AVERAGEIFS(BBDD_TALENTO!$H$2:$H$937,BBDD_TALENTO!$G$2:$G$937,AH$4,BBDD_TALENTO!$F$2:$F$937,'Resumen CC.AA.'!$AG51),"")</f>
        <v>29.235784693121904</v>
      </c>
      <c r="AI51" s="34">
        <f>+IFERROR(AVERAGEIFS(BBDD_TALENTO!$H$2:$H$937,BBDD_TALENTO!$G$2:$G$937,AI$4,BBDD_TALENTO!$F$2:$F$937,'Resumen CC.AA.'!$AG51),"")</f>
        <v>56.486936431083613</v>
      </c>
      <c r="AJ51" s="34">
        <f>+IFERROR(AVERAGEIFS(BBDD_TALENTO!$H$2:$H$937,BBDD_TALENTO!$G$2:$G$937,AJ$4,BBDD_TALENTO!$F$2:$F$937,'Resumen CC.AA.'!$AG51),"")</f>
        <v>71.541289571261785</v>
      </c>
      <c r="AK51" s="34">
        <f>+IFERROR(AVERAGEIFS(BBDD_TALENTO!$H$2:$H$937,BBDD_TALENTO!$G$2:$G$937,AK$4,BBDD_TALENTO!$F$2:$F$937,'Resumen CC.AA.'!$AG51),"")</f>
        <v>1.8608572606369056</v>
      </c>
      <c r="AL51" s="34">
        <f>+IFERROR(AVERAGEIFS(BBDD_TALENTO!$H$2:$H$937,BBDD_TALENTO!$G$2:$G$937,AL$4,BBDD_TALENTO!$F$2:$F$937,'Resumen CC.AA.'!$AG51),"")</f>
        <v>0</v>
      </c>
      <c r="AM51" s="34">
        <f>+IFERROR(AVERAGEIFS(BBDD_TALENTO!$H$2:$H$937,BBDD_TALENTO!$G$2:$G$937,AM$4,BBDD_TALENTO!$F$2:$F$937,'Resumen CC.AA.'!$AG51),"")</f>
        <v>21.516863306014908</v>
      </c>
      <c r="AN51" s="34">
        <f>+IFERROR(AVERAGEIFS(BBDD_TALENTO!$H$2:$H$937,BBDD_TALENTO!$G$2:$G$937,AN$4,BBDD_TALENTO!$F$2:$F$937,'Resumen CC.AA.'!$AG51),"")</f>
        <v>36.466104130721874</v>
      </c>
      <c r="AO51" s="34">
        <f>+IFERROR(AVERAGEIFS(BBDD_TALENTO!$H$2:$H$937,BBDD_TALENTO!$G$2:$G$937,AO$4,BBDD_TALENTO!$F$2:$F$937,'Resumen CC.AA.'!$AG51),"")</f>
        <v>15.405997359061963</v>
      </c>
      <c r="AP51" s="34">
        <f>+IFERROR(AVERAGEIFS(BBDD_TALENTO!$H$2:$H$937,BBDD_TALENTO!$G$2:$G$937,AP$4,BBDD_TALENTO!$F$2:$F$937,'Resumen CC.AA.'!$AG51),"")</f>
        <v>68.944697946422025</v>
      </c>
      <c r="AQ51" s="34">
        <f>+IFERROR(AVERAGEIFS(BBDD_TALENTO!$H$2:$H$937,BBDD_TALENTO!$G$2:$G$937,AQ$4,BBDD_TALENTO!$F$2:$F$937,'Resumen CC.AA.'!$AG51),"")</f>
        <v>21.816729130431867</v>
      </c>
      <c r="AR51" s="34">
        <f>+IFERROR(AVERAGEIFS(BBDD_TALENTO!$H$2:$H$937,BBDD_TALENTO!$G$2:$G$937,AR$4,BBDD_TALENTO!$F$2:$F$937,'Resumen CC.AA.'!$AG51),"")</f>
        <v>16.654491294891479</v>
      </c>
      <c r="AS51" s="34">
        <f>+IFERROR(AVERAGEIFS(BBDD_TALENTO!$H$2:$H$937,BBDD_TALENTO!$G$2:$G$937,AS$4,BBDD_TALENTO!$F$2:$F$937,'Resumen CC.AA.'!$AG51),"")</f>
        <v>30.381136655707696</v>
      </c>
      <c r="AT51" s="34">
        <f>+IFERROR(AVERAGEIFS(BBDD_TALENTO!$H$2:$H$937,BBDD_TALENTO!$G$2:$G$937,AT$4,BBDD_TALENTO!$F$2:$F$937,'Resumen CC.AA.'!$AG51),"")</f>
        <v>100</v>
      </c>
      <c r="AU51" s="34">
        <f>+IFERROR(AVERAGEIFS(BBDD_TALENTO!$H$2:$H$937,BBDD_TALENTO!$G$2:$G$937,AU$4,BBDD_TALENTO!$F$2:$F$937,'Resumen CC.AA.'!$AG51),"")</f>
        <v>18.910419308119288</v>
      </c>
      <c r="AV51" s="34">
        <f>+IFERROR(AVERAGEIFS(BBDD_TALENTO!$H$2:$H$937,BBDD_TALENTO!$G$2:$G$937,AV$4,BBDD_TALENTO!$F$2:$F$937,'Resumen CC.AA.'!$AG51),"")</f>
        <v>74.730153445232219</v>
      </c>
      <c r="AW51" s="34">
        <f>+IFERROR(AVERAGEIFS(BBDD_TALENTO!$H$2:$H$937,BBDD_TALENTO!$G$2:$G$937,AW$4,BBDD_TALENTO!$F$2:$F$937,'Resumen CC.AA.'!$AG51),"")</f>
        <v>83.862614848868972</v>
      </c>
      <c r="AX51" s="34">
        <f>+IFERROR(AVERAGEIFS(BBDD_TALENTO!$H$2:$H$937,BBDD_TALENTO!$G$2:$G$937,AX$4,BBDD_TALENTO!$F$2:$F$937,'Resumen CC.AA.'!$AG51),"")</f>
        <v>22.695194604104636</v>
      </c>
      <c r="AY51" s="34">
        <f>+IFERROR(AVERAGEIFS(BBDD_TALENTO!$H$2:$H$937,BBDD_TALENTO!$G$2:$G$937,AY$4,BBDD_TALENTO!$F$2:$F$937,'Resumen CC.AA.'!$AG51),"")</f>
        <v>48.165719229762452</v>
      </c>
    </row>
    <row r="52" spans="1:106" x14ac:dyDescent="0.25">
      <c r="A52"/>
      <c r="B52" s="26" t="s">
        <v>38</v>
      </c>
      <c r="C52" s="23" t="s">
        <v>49</v>
      </c>
      <c r="D52" s="51">
        <f t="shared" ref="D52:T52" si="30">+RANK(D18,$D18:$T18,0)</f>
        <v>5</v>
      </c>
      <c r="E52" s="51">
        <f t="shared" si="30"/>
        <v>11</v>
      </c>
      <c r="F52" s="51">
        <f t="shared" si="30"/>
        <v>7</v>
      </c>
      <c r="G52" s="51">
        <f t="shared" si="30"/>
        <v>9</v>
      </c>
      <c r="H52" s="51">
        <f t="shared" si="30"/>
        <v>8</v>
      </c>
      <c r="I52" s="51">
        <f t="shared" si="30"/>
        <v>14</v>
      </c>
      <c r="J52" s="51">
        <f t="shared" si="30"/>
        <v>17</v>
      </c>
      <c r="K52" s="51">
        <f t="shared" si="30"/>
        <v>10</v>
      </c>
      <c r="L52" s="51">
        <f t="shared" si="30"/>
        <v>1</v>
      </c>
      <c r="M52" s="51">
        <f t="shared" si="30"/>
        <v>3</v>
      </c>
      <c r="N52" s="51">
        <f t="shared" si="30"/>
        <v>2</v>
      </c>
      <c r="O52" s="51">
        <f t="shared" si="30"/>
        <v>13</v>
      </c>
      <c r="P52" s="51">
        <f t="shared" si="30"/>
        <v>4</v>
      </c>
      <c r="Q52" s="51">
        <f t="shared" si="30"/>
        <v>12</v>
      </c>
      <c r="R52" s="51">
        <f t="shared" si="30"/>
        <v>6</v>
      </c>
      <c r="S52" s="51">
        <f t="shared" si="30"/>
        <v>16</v>
      </c>
      <c r="T52" s="51">
        <f t="shared" si="30"/>
        <v>15</v>
      </c>
      <c r="AB52" s="26">
        <v>6</v>
      </c>
      <c r="AC52" s="23" t="s">
        <v>26</v>
      </c>
      <c r="AD52" s="26" t="s">
        <v>56</v>
      </c>
      <c r="AE52" s="23" t="s">
        <v>54</v>
      </c>
      <c r="AF52" s="29" t="s">
        <v>155</v>
      </c>
      <c r="AG52" s="21" t="s">
        <v>164</v>
      </c>
      <c r="AH52" s="34">
        <f>+IFERROR(AVERAGEIFS(BBDD_TALENTO!$H$2:$H$937,BBDD_TALENTO!$G$2:$G$937,AH$4,BBDD_TALENTO!$F$2:$F$937,'Resumen CC.AA.'!$AG52),"")</f>
        <v>28.659567859330366</v>
      </c>
      <c r="AI52" s="34">
        <f>+IFERROR(AVERAGEIFS(BBDD_TALENTO!$H$2:$H$937,BBDD_TALENTO!$G$2:$G$937,AI$4,BBDD_TALENTO!$F$2:$F$937,'Resumen CC.AA.'!$AG52),"")</f>
        <v>58.317736902943281</v>
      </c>
      <c r="AJ52" s="34">
        <f>+IFERROR(AVERAGEIFS(BBDD_TALENTO!$H$2:$H$937,BBDD_TALENTO!$G$2:$G$937,AJ$4,BBDD_TALENTO!$F$2:$F$937,'Resumen CC.AA.'!$AG52),"")</f>
        <v>20.091051152500622</v>
      </c>
      <c r="AK52" s="34">
        <f>+IFERROR(AVERAGEIFS(BBDD_TALENTO!$H$2:$H$937,BBDD_TALENTO!$G$2:$G$937,AK$4,BBDD_TALENTO!$F$2:$F$937,'Resumen CC.AA.'!$AG52),"")</f>
        <v>31.866907326396117</v>
      </c>
      <c r="AL52" s="34">
        <f>+IFERROR(AVERAGEIFS(BBDD_TALENTO!$H$2:$H$937,BBDD_TALENTO!$G$2:$G$937,AL$4,BBDD_TALENTO!$F$2:$F$937,'Resumen CC.AA.'!$AG52),"")</f>
        <v>35.847387187398745</v>
      </c>
      <c r="AM52" s="34">
        <f>+IFERROR(AVERAGEIFS(BBDD_TALENTO!$H$2:$H$937,BBDD_TALENTO!$G$2:$G$937,AM$4,BBDD_TALENTO!$F$2:$F$937,'Resumen CC.AA.'!$AG52),"")</f>
        <v>2.2948260526913291</v>
      </c>
      <c r="AN52" s="34">
        <f>+IFERROR(AVERAGEIFS(BBDD_TALENTO!$H$2:$H$937,BBDD_TALENTO!$G$2:$G$937,AN$4,BBDD_TALENTO!$F$2:$F$937,'Resumen CC.AA.'!$AG52),"")</f>
        <v>21.662833065378742</v>
      </c>
      <c r="AO52" s="34">
        <f>+IFERROR(AVERAGEIFS(BBDD_TALENTO!$H$2:$H$937,BBDD_TALENTO!$G$2:$G$937,AO$4,BBDD_TALENTO!$F$2:$F$937,'Resumen CC.AA.'!$AG52),"")</f>
        <v>9.8707532271148182</v>
      </c>
      <c r="AP52" s="34">
        <f>+IFERROR(AVERAGEIFS(BBDD_TALENTO!$H$2:$H$937,BBDD_TALENTO!$G$2:$G$937,AP$4,BBDD_TALENTO!$F$2:$F$937,'Resumen CC.AA.'!$AG52),"")</f>
        <v>54.209632864264179</v>
      </c>
      <c r="AQ52" s="34">
        <f>+IFERROR(AVERAGEIFS(BBDD_TALENTO!$H$2:$H$937,BBDD_TALENTO!$G$2:$G$937,AQ$4,BBDD_TALENTO!$F$2:$F$937,'Resumen CC.AA.'!$AG52),"")</f>
        <v>73.67895903928418</v>
      </c>
      <c r="AR52" s="34">
        <f>+IFERROR(AVERAGEIFS(BBDD_TALENTO!$H$2:$H$937,BBDD_TALENTO!$G$2:$G$937,AR$4,BBDD_TALENTO!$F$2:$F$937,'Resumen CC.AA.'!$AG52),"")</f>
        <v>0</v>
      </c>
      <c r="AS52" s="34">
        <f>+IFERROR(AVERAGEIFS(BBDD_TALENTO!$H$2:$H$937,BBDD_TALENTO!$G$2:$G$937,AS$4,BBDD_TALENTO!$F$2:$F$937,'Resumen CC.AA.'!$AG52),"")</f>
        <v>33.049756757583069</v>
      </c>
      <c r="AT52" s="34">
        <f>+IFERROR(AVERAGEIFS(BBDD_TALENTO!$H$2:$H$937,BBDD_TALENTO!$G$2:$G$937,AT$4,BBDD_TALENTO!$F$2:$F$937,'Resumen CC.AA.'!$AG52),"")</f>
        <v>100</v>
      </c>
      <c r="AU52" s="34">
        <f>+IFERROR(AVERAGEIFS(BBDD_TALENTO!$H$2:$H$937,BBDD_TALENTO!$G$2:$G$937,AU$4,BBDD_TALENTO!$F$2:$F$937,'Resumen CC.AA.'!$AG52),"")</f>
        <v>42.555728581738755</v>
      </c>
      <c r="AV52" s="34">
        <f>+IFERROR(AVERAGEIFS(BBDD_TALENTO!$H$2:$H$937,BBDD_TALENTO!$G$2:$G$937,AV$4,BBDD_TALENTO!$F$2:$F$937,'Resumen CC.AA.'!$AG52),"")</f>
        <v>36.92864860648541</v>
      </c>
      <c r="AW52" s="34">
        <f>+IFERROR(AVERAGEIFS(BBDD_TALENTO!$H$2:$H$937,BBDD_TALENTO!$G$2:$G$937,AW$4,BBDD_TALENTO!$F$2:$F$937,'Resumen CC.AA.'!$AG52),"")</f>
        <v>26.079882360393814</v>
      </c>
      <c r="AX52" s="34">
        <f>+IFERROR(AVERAGEIFS(BBDD_TALENTO!$H$2:$H$937,BBDD_TALENTO!$G$2:$G$937,AX$4,BBDD_TALENTO!$F$2:$F$937,'Resumen CC.AA.'!$AG52),"")</f>
        <v>89.858605424385374</v>
      </c>
      <c r="AY52" s="34">
        <f>+IFERROR(AVERAGEIFS(BBDD_TALENTO!$H$2:$H$937,BBDD_TALENTO!$G$2:$G$937,AY$4,BBDD_TALENTO!$F$2:$F$937,'Resumen CC.AA.'!$AG52),"")</f>
        <v>50.902865735028143</v>
      </c>
    </row>
    <row r="53" spans="1:106" x14ac:dyDescent="0.25">
      <c r="A53"/>
      <c r="B53" s="28"/>
      <c r="C53" s="17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AB53" s="26">
        <v>6</v>
      </c>
      <c r="AC53" s="23" t="s">
        <v>26</v>
      </c>
      <c r="AD53" s="27" t="s">
        <v>56</v>
      </c>
      <c r="AE53" s="24" t="s">
        <v>54</v>
      </c>
      <c r="AF53" s="30" t="s">
        <v>160</v>
      </c>
      <c r="AG53" s="22" t="s">
        <v>156</v>
      </c>
      <c r="AH53" s="34">
        <f>+IFERROR(AVERAGEIFS(BBDD_TALENTO!$H$2:$H$937,BBDD_TALENTO!$G$2:$G$937,AH$4,BBDD_TALENTO!$F$2:$F$937,'Resumen CC.AA.'!$AG53),"")</f>
        <v>19.379464841450275</v>
      </c>
      <c r="AI53" s="34">
        <f>+IFERROR(AVERAGEIFS(BBDD_TALENTO!$H$2:$H$937,BBDD_TALENTO!$G$2:$G$937,AI$4,BBDD_TALENTO!$F$2:$F$937,'Resumen CC.AA.'!$AG53),"")</f>
        <v>78.022486993628021</v>
      </c>
      <c r="AJ53" s="34">
        <f>+IFERROR(AVERAGEIFS(BBDD_TALENTO!$H$2:$H$937,BBDD_TALENTO!$G$2:$G$937,AJ$4,BBDD_TALENTO!$F$2:$F$937,'Resumen CC.AA.'!$AG53),"")</f>
        <v>21.51641253182337</v>
      </c>
      <c r="AK53" s="34">
        <f>+IFERROR(AVERAGEIFS(BBDD_TALENTO!$H$2:$H$937,BBDD_TALENTO!$G$2:$G$937,AK$4,BBDD_TALENTO!$F$2:$F$937,'Resumen CC.AA.'!$AG53),"")</f>
        <v>100</v>
      </c>
      <c r="AL53" s="34">
        <f>+IFERROR(AVERAGEIFS(BBDD_TALENTO!$H$2:$H$937,BBDD_TALENTO!$G$2:$G$937,AL$4,BBDD_TALENTO!$F$2:$F$937,'Resumen CC.AA.'!$AG53),"")</f>
        <v>2.6084401267347674</v>
      </c>
      <c r="AM53" s="34">
        <f>+IFERROR(AVERAGEIFS(BBDD_TALENTO!$H$2:$H$937,BBDD_TALENTO!$G$2:$G$937,AM$4,BBDD_TALENTO!$F$2:$F$937,'Resumen CC.AA.'!$AG53),"")</f>
        <v>35.333469765039034</v>
      </c>
      <c r="AN53" s="34">
        <f>+IFERROR(AVERAGEIFS(BBDD_TALENTO!$H$2:$H$937,BBDD_TALENTO!$G$2:$G$937,AN$4,BBDD_TALENTO!$F$2:$F$937,'Resumen CC.AA.'!$AG53),"")</f>
        <v>95.893166889234365</v>
      </c>
      <c r="AO53" s="34">
        <f>+IFERROR(AVERAGEIFS(BBDD_TALENTO!$H$2:$H$937,BBDD_TALENTO!$G$2:$G$937,AO$4,BBDD_TALENTO!$F$2:$F$937,'Resumen CC.AA.'!$AG53),"")</f>
        <v>37.968651736670303</v>
      </c>
      <c r="AP53" s="34">
        <f>+IFERROR(AVERAGEIFS(BBDD_TALENTO!$H$2:$H$937,BBDD_TALENTO!$G$2:$G$937,AP$4,BBDD_TALENTO!$F$2:$F$937,'Resumen CC.AA.'!$AG53),"")</f>
        <v>72.219380073931859</v>
      </c>
      <c r="AQ53" s="34">
        <f>+IFERROR(AVERAGEIFS(BBDD_TALENTO!$H$2:$H$937,BBDD_TALENTO!$G$2:$G$937,AQ$4,BBDD_TALENTO!$F$2:$F$937,'Resumen CC.AA.'!$AG53),"")</f>
        <v>56.453885045547977</v>
      </c>
      <c r="AR53" s="34">
        <f>+IFERROR(AVERAGEIFS(BBDD_TALENTO!$H$2:$H$937,BBDD_TALENTO!$G$2:$G$937,AR$4,BBDD_TALENTO!$F$2:$F$937,'Resumen CC.AA.'!$AG53),"")</f>
        <v>0</v>
      </c>
      <c r="AS53" s="34">
        <f>+IFERROR(AVERAGEIFS(BBDD_TALENTO!$H$2:$H$937,BBDD_TALENTO!$G$2:$G$937,AS$4,BBDD_TALENTO!$F$2:$F$937,'Resumen CC.AA.'!$AG53),"")</f>
        <v>35.658810440022023</v>
      </c>
      <c r="AT53" s="34">
        <f>+IFERROR(AVERAGEIFS(BBDD_TALENTO!$H$2:$H$937,BBDD_TALENTO!$G$2:$G$937,AT$4,BBDD_TALENTO!$F$2:$F$937,'Resumen CC.AA.'!$AG53),"")</f>
        <v>84.768686499181072</v>
      </c>
      <c r="AU53" s="34">
        <f>+IFERROR(AVERAGEIFS(BBDD_TALENTO!$H$2:$H$937,BBDD_TALENTO!$G$2:$G$937,AU$4,BBDD_TALENTO!$F$2:$F$937,'Resumen CC.AA.'!$AG53),"")</f>
        <v>9.9579247121913372</v>
      </c>
      <c r="AV53" s="34">
        <f>+IFERROR(AVERAGEIFS(BBDD_TALENTO!$H$2:$H$937,BBDD_TALENTO!$G$2:$G$937,AV$4,BBDD_TALENTO!$F$2:$F$937,'Resumen CC.AA.'!$AG53),"")</f>
        <v>89.720238011349878</v>
      </c>
      <c r="AW53" s="34">
        <f>+IFERROR(AVERAGEIFS(BBDD_TALENTO!$H$2:$H$937,BBDD_TALENTO!$G$2:$G$937,AW$4,BBDD_TALENTO!$F$2:$F$937,'Resumen CC.AA.'!$AG53),"")</f>
        <v>67.655884947152671</v>
      </c>
      <c r="AX53" s="34">
        <f>+IFERROR(AVERAGEIFS(BBDD_TALENTO!$H$2:$H$937,BBDD_TALENTO!$G$2:$G$937,AX$4,BBDD_TALENTO!$F$2:$F$937,'Resumen CC.AA.'!$AG53),"")</f>
        <v>12.343835883501255</v>
      </c>
      <c r="AY53" s="34">
        <f>+IFERROR(AVERAGEIFS(BBDD_TALENTO!$H$2:$H$937,BBDD_TALENTO!$G$2:$G$937,AY$4,BBDD_TALENTO!$F$2:$F$937,'Resumen CC.AA.'!$AG53),"")</f>
        <v>59.314431230799222</v>
      </c>
    </row>
    <row r="54" spans="1:106" x14ac:dyDescent="0.25">
      <c r="A54"/>
      <c r="B54" s="38" t="s">
        <v>189</v>
      </c>
      <c r="C54" s="37" t="s">
        <v>190</v>
      </c>
      <c r="D54" s="50">
        <f t="shared" ref="D54:T54" si="31">+RANK(D20,$D20:$T20,0)</f>
        <v>14</v>
      </c>
      <c r="E54" s="50">
        <f t="shared" si="31"/>
        <v>6</v>
      </c>
      <c r="F54" s="50">
        <f t="shared" si="31"/>
        <v>3</v>
      </c>
      <c r="G54" s="50">
        <f t="shared" si="31"/>
        <v>13</v>
      </c>
      <c r="H54" s="50">
        <f t="shared" si="31"/>
        <v>17</v>
      </c>
      <c r="I54" s="50">
        <f t="shared" si="31"/>
        <v>5</v>
      </c>
      <c r="J54" s="50">
        <f t="shared" si="31"/>
        <v>7</v>
      </c>
      <c r="K54" s="50">
        <f t="shared" si="31"/>
        <v>15</v>
      </c>
      <c r="L54" s="50">
        <f t="shared" si="31"/>
        <v>9</v>
      </c>
      <c r="M54" s="50">
        <f t="shared" si="31"/>
        <v>16</v>
      </c>
      <c r="N54" s="50">
        <f t="shared" si="31"/>
        <v>10</v>
      </c>
      <c r="O54" s="50">
        <f t="shared" si="31"/>
        <v>11</v>
      </c>
      <c r="P54" s="50">
        <f t="shared" si="31"/>
        <v>4</v>
      </c>
      <c r="Q54" s="50">
        <f t="shared" si="31"/>
        <v>12</v>
      </c>
      <c r="R54" s="50">
        <f t="shared" si="31"/>
        <v>1</v>
      </c>
      <c r="S54" s="50">
        <f t="shared" si="31"/>
        <v>8</v>
      </c>
      <c r="T54" s="50">
        <f t="shared" si="31"/>
        <v>2</v>
      </c>
      <c r="AB54" s="26">
        <v>6</v>
      </c>
      <c r="AC54" s="23" t="s">
        <v>26</v>
      </c>
      <c r="AD54" s="27" t="s">
        <v>56</v>
      </c>
      <c r="AE54" s="24" t="s">
        <v>54</v>
      </c>
      <c r="AF54" s="30" t="s">
        <v>161</v>
      </c>
      <c r="AG54" s="22" t="s">
        <v>157</v>
      </c>
      <c r="AH54" s="34">
        <f>+IFERROR(AVERAGEIFS(BBDD_TALENTO!$H$2:$H$937,BBDD_TALENTO!$G$2:$G$937,AH$4,BBDD_TALENTO!$F$2:$F$937,'Resumen CC.AA.'!$AG54),"")</f>
        <v>80.17639647207055</v>
      </c>
      <c r="AI54" s="34">
        <f>+IFERROR(AVERAGEIFS(BBDD_TALENTO!$H$2:$H$937,BBDD_TALENTO!$G$2:$G$937,AI$4,BBDD_TALENTO!$F$2:$F$937,'Resumen CC.AA.'!$AG54),"")</f>
        <v>77.698446031079371</v>
      </c>
      <c r="AJ54" s="34">
        <f>+IFERROR(AVERAGEIFS(BBDD_TALENTO!$H$2:$H$937,BBDD_TALENTO!$G$2:$G$937,AJ$4,BBDD_TALENTO!$F$2:$F$937,'Resumen CC.AA.'!$AG54),"")</f>
        <v>21.293574128517427</v>
      </c>
      <c r="AK54" s="34">
        <f>+IFERROR(AVERAGEIFS(BBDD_TALENTO!$H$2:$H$937,BBDD_TALENTO!$G$2:$G$937,AK$4,BBDD_TALENTO!$F$2:$F$937,'Resumen CC.AA.'!$AG54),"")</f>
        <v>35.447291054178912</v>
      </c>
      <c r="AL54" s="34">
        <f>+IFERROR(AVERAGEIFS(BBDD_TALENTO!$H$2:$H$937,BBDD_TALENTO!$G$2:$G$937,AL$4,BBDD_TALENTO!$F$2:$F$937,'Resumen CC.AA.'!$AG54),"")</f>
        <v>86.266274674506477</v>
      </c>
      <c r="AM54" s="34">
        <f>+IFERROR(AVERAGEIFS(BBDD_TALENTO!$H$2:$H$937,BBDD_TALENTO!$G$2:$G$937,AM$4,BBDD_TALENTO!$F$2:$F$937,'Resumen CC.AA.'!$AG54),"")</f>
        <v>0</v>
      </c>
      <c r="AN54" s="34">
        <f>+IFERROR(AVERAGEIFS(BBDD_TALENTO!$H$2:$H$937,BBDD_TALENTO!$G$2:$G$937,AN$4,BBDD_TALENTO!$F$2:$F$937,'Resumen CC.AA.'!$AG54),"")</f>
        <v>100</v>
      </c>
      <c r="AO54" s="34">
        <f>+IFERROR(AVERAGEIFS(BBDD_TALENTO!$H$2:$H$937,BBDD_TALENTO!$G$2:$G$937,AO$4,BBDD_TALENTO!$F$2:$F$937,'Resumen CC.AA.'!$AG54),"")</f>
        <v>69.46661066778664</v>
      </c>
      <c r="AP54" s="34">
        <f>+IFERROR(AVERAGEIFS(BBDD_TALENTO!$H$2:$H$937,BBDD_TALENTO!$G$2:$G$937,AP$4,BBDD_TALENTO!$F$2:$F$937,'Resumen CC.AA.'!$AG54),"")</f>
        <v>15.917681646367079</v>
      </c>
      <c r="AQ54" s="34">
        <f>+IFERROR(AVERAGEIFS(BBDD_TALENTO!$H$2:$H$937,BBDD_TALENTO!$G$2:$G$937,AQ$4,BBDD_TALENTO!$F$2:$F$937,'Resumen CC.AA.'!$AG54),"")</f>
        <v>26.039479210415784</v>
      </c>
      <c r="AR54" s="34">
        <f>+IFERROR(AVERAGEIFS(BBDD_TALENTO!$H$2:$H$937,BBDD_TALENTO!$G$2:$G$937,AR$4,BBDD_TALENTO!$F$2:$F$937,'Resumen CC.AA.'!$AG54),"")</f>
        <v>16.379672406551872</v>
      </c>
      <c r="AS54" s="34">
        <f>+IFERROR(AVERAGEIFS(BBDD_TALENTO!$H$2:$H$937,BBDD_TALENTO!$G$2:$G$937,AS$4,BBDD_TALENTO!$F$2:$F$937,'Resumen CC.AA.'!$AG54),"")</f>
        <v>5.2498950020999562</v>
      </c>
      <c r="AT54" s="34">
        <f>+IFERROR(AVERAGEIFS(BBDD_TALENTO!$H$2:$H$937,BBDD_TALENTO!$G$2:$G$937,AT$4,BBDD_TALENTO!$F$2:$F$937,'Resumen CC.AA.'!$AG54),"")</f>
        <v>13.859722805543889</v>
      </c>
      <c r="AU54" s="34">
        <f>+IFERROR(AVERAGEIFS(BBDD_TALENTO!$H$2:$H$937,BBDD_TALENTO!$G$2:$G$937,AU$4,BBDD_TALENTO!$F$2:$F$937,'Resumen CC.AA.'!$AG54),"")</f>
        <v>47.459050818983613</v>
      </c>
      <c r="AV54" s="34">
        <f>+IFERROR(AVERAGEIFS(BBDD_TALENTO!$H$2:$H$937,BBDD_TALENTO!$G$2:$G$937,AV$4,BBDD_TALENTO!$F$2:$F$937,'Resumen CC.AA.'!$AG54),"")</f>
        <v>11.129777404451916</v>
      </c>
      <c r="AW54" s="34">
        <f>+IFERROR(AVERAGEIFS(BBDD_TALENTO!$H$2:$H$937,BBDD_TALENTO!$G$2:$G$937,AW$4,BBDD_TALENTO!$F$2:$F$937,'Resumen CC.AA.'!$AG54),"")</f>
        <v>80.63838723225534</v>
      </c>
      <c r="AX54" s="34">
        <f>+IFERROR(AVERAGEIFS(BBDD_TALENTO!$H$2:$H$937,BBDD_TALENTO!$G$2:$G$937,AX$4,BBDD_TALENTO!$F$2:$F$937,'Resumen CC.AA.'!$AG54),"")</f>
        <v>81.982360352792924</v>
      </c>
      <c r="AY54" s="34">
        <f>+IFERROR(AVERAGEIFS(BBDD_TALENTO!$H$2:$H$937,BBDD_TALENTO!$G$2:$G$937,AY$4,BBDD_TALENTO!$F$2:$F$937,'Resumen CC.AA.'!$AG54),"")</f>
        <v>42.419151616967646</v>
      </c>
    </row>
    <row r="55" spans="1:106" x14ac:dyDescent="0.25">
      <c r="A55" s="26"/>
      <c r="B55" s="26" t="s">
        <v>39</v>
      </c>
      <c r="C55" s="23" t="s">
        <v>50</v>
      </c>
      <c r="D55" s="51">
        <f t="shared" ref="D55:T55" si="32">+RANK(D21,$D21:$T21,0)</f>
        <v>13</v>
      </c>
      <c r="E55" s="51">
        <f t="shared" si="32"/>
        <v>7</v>
      </c>
      <c r="F55" s="51">
        <f t="shared" si="32"/>
        <v>5</v>
      </c>
      <c r="G55" s="51">
        <f t="shared" si="32"/>
        <v>15</v>
      </c>
      <c r="H55" s="51">
        <f t="shared" si="32"/>
        <v>17</v>
      </c>
      <c r="I55" s="51">
        <f t="shared" si="32"/>
        <v>8</v>
      </c>
      <c r="J55" s="51">
        <f t="shared" si="32"/>
        <v>10</v>
      </c>
      <c r="K55" s="51">
        <f t="shared" si="32"/>
        <v>14</v>
      </c>
      <c r="L55" s="51">
        <f t="shared" si="32"/>
        <v>3</v>
      </c>
      <c r="M55" s="51">
        <f t="shared" si="32"/>
        <v>16</v>
      </c>
      <c r="N55" s="51">
        <f t="shared" si="32"/>
        <v>9</v>
      </c>
      <c r="O55" s="51">
        <f t="shared" si="32"/>
        <v>11</v>
      </c>
      <c r="P55" s="51">
        <f t="shared" si="32"/>
        <v>4</v>
      </c>
      <c r="Q55" s="51">
        <f t="shared" si="32"/>
        <v>12</v>
      </c>
      <c r="R55" s="51">
        <f t="shared" si="32"/>
        <v>1</v>
      </c>
      <c r="S55" s="51">
        <f t="shared" si="32"/>
        <v>2</v>
      </c>
      <c r="T55" s="51">
        <f t="shared" si="32"/>
        <v>6</v>
      </c>
      <c r="AB55" s="26">
        <v>6</v>
      </c>
      <c r="AC55" s="23" t="s">
        <v>26</v>
      </c>
      <c r="AD55" s="27" t="s">
        <v>56</v>
      </c>
      <c r="AE55" s="24" t="s">
        <v>54</v>
      </c>
      <c r="AF55" s="30" t="s">
        <v>162</v>
      </c>
      <c r="AG55" s="22" t="s">
        <v>158</v>
      </c>
      <c r="AH55" s="34">
        <f>+IFERROR(AVERAGEIFS(BBDD_TALENTO!$H$2:$H$937,BBDD_TALENTO!$G$2:$G$937,AH$4,BBDD_TALENTO!$F$2:$F$937,'Resumen CC.AA.'!$AG55),"")</f>
        <v>36.660386935093562</v>
      </c>
      <c r="AI55" s="34">
        <f>+IFERROR(AVERAGEIFS(BBDD_TALENTO!$H$2:$H$937,BBDD_TALENTO!$G$2:$G$937,AI$4,BBDD_TALENTO!$F$2:$F$937,'Resumen CC.AA.'!$AG55),"")</f>
        <v>23.030780487456521</v>
      </c>
      <c r="AJ55" s="34">
        <f>+IFERROR(AVERAGEIFS(BBDD_TALENTO!$H$2:$H$937,BBDD_TALENTO!$G$2:$G$937,AJ$4,BBDD_TALENTO!$F$2:$F$937,'Resumen CC.AA.'!$AG55),"")</f>
        <v>11.167240448150826</v>
      </c>
      <c r="AK55" s="34">
        <f>+IFERROR(AVERAGEIFS(BBDD_TALENTO!$H$2:$H$937,BBDD_TALENTO!$G$2:$G$937,AK$4,BBDD_TALENTO!$F$2:$F$937,'Resumen CC.AA.'!$AG55),"")</f>
        <v>93.85947419722747</v>
      </c>
      <c r="AL55" s="34">
        <f>+IFERROR(AVERAGEIFS(BBDD_TALENTO!$H$2:$H$937,BBDD_TALENTO!$G$2:$G$937,AL$4,BBDD_TALENTO!$F$2:$F$937,'Resumen CC.AA.'!$AG55),"")</f>
        <v>34.024927584274565</v>
      </c>
      <c r="AM55" s="34">
        <f>+IFERROR(AVERAGEIFS(BBDD_TALENTO!$H$2:$H$937,BBDD_TALENTO!$G$2:$G$937,AM$4,BBDD_TALENTO!$F$2:$F$937,'Resumen CC.AA.'!$AG55),"")</f>
        <v>11.575450663907525</v>
      </c>
      <c r="AN55" s="34">
        <f>+IFERROR(AVERAGEIFS(BBDD_TALENTO!$H$2:$H$937,BBDD_TALENTO!$G$2:$G$937,AN$4,BBDD_TALENTO!$F$2:$F$937,'Resumen CC.AA.'!$AG55),"")</f>
        <v>5.1644709769435035</v>
      </c>
      <c r="AO55" s="34">
        <f>+IFERROR(AVERAGEIFS(BBDD_TALENTO!$H$2:$H$937,BBDD_TALENTO!$G$2:$G$937,AO$4,BBDD_TALENTO!$F$2:$F$937,'Resumen CC.AA.'!$AG55),"")</f>
        <v>10.382480472732809</v>
      </c>
      <c r="AP55" s="34">
        <f>+IFERROR(AVERAGEIFS(BBDD_TALENTO!$H$2:$H$937,BBDD_TALENTO!$G$2:$G$937,AP$4,BBDD_TALENTO!$F$2:$F$937,'Resumen CC.AA.'!$AG55),"")</f>
        <v>68.239900848063485</v>
      </c>
      <c r="AQ55" s="34">
        <f>+IFERROR(AVERAGEIFS(BBDD_TALENTO!$H$2:$H$937,BBDD_TALENTO!$G$2:$G$937,AQ$4,BBDD_TALENTO!$F$2:$F$937,'Resumen CC.AA.'!$AG55),"")</f>
        <v>54.485510075797748</v>
      </c>
      <c r="AR55" s="34">
        <f>+IFERROR(AVERAGEIFS(BBDD_TALENTO!$H$2:$H$937,BBDD_TALENTO!$G$2:$G$937,AR$4,BBDD_TALENTO!$F$2:$F$937,'Resumen CC.AA.'!$AG55),"")</f>
        <v>0</v>
      </c>
      <c r="AS55" s="34">
        <f>+IFERROR(AVERAGEIFS(BBDD_TALENTO!$H$2:$H$937,BBDD_TALENTO!$G$2:$G$937,AS$4,BBDD_TALENTO!$F$2:$F$937,'Resumen CC.AA.'!$AG55),"")</f>
        <v>20.887717295682315</v>
      </c>
      <c r="AT55" s="34">
        <f>+IFERROR(AVERAGEIFS(BBDD_TALENTO!$H$2:$H$937,BBDD_TALENTO!$G$2:$G$937,AT$4,BBDD_TALENTO!$F$2:$F$937,'Resumen CC.AA.'!$AG55),"")</f>
        <v>100</v>
      </c>
      <c r="AU55" s="34">
        <f>+IFERROR(AVERAGEIFS(BBDD_TALENTO!$H$2:$H$937,BBDD_TALENTO!$G$2:$G$937,AU$4,BBDD_TALENTO!$F$2:$F$937,'Resumen CC.AA.'!$AG55),"")</f>
        <v>34.80052067046816</v>
      </c>
      <c r="AV55" s="34">
        <f>+IFERROR(AVERAGEIFS(BBDD_TALENTO!$H$2:$H$937,BBDD_TALENTO!$G$2:$G$937,AV$4,BBDD_TALENTO!$F$2:$F$937,'Resumen CC.AA.'!$AG55),"")</f>
        <v>11.350293595249838</v>
      </c>
      <c r="AW55" s="34">
        <f>+IFERROR(AVERAGEIFS(BBDD_TALENTO!$H$2:$H$937,BBDD_TALENTO!$G$2:$G$937,AW$4,BBDD_TALENTO!$F$2:$F$937,'Resumen CC.AA.'!$AG55),"")</f>
        <v>14.17997336841322</v>
      </c>
      <c r="AX55" s="34">
        <f>+IFERROR(AVERAGEIFS(BBDD_TALENTO!$H$2:$H$937,BBDD_TALENTO!$G$2:$G$937,AX$4,BBDD_TALENTO!$F$2:$F$937,'Resumen CC.AA.'!$AG55),"")</f>
        <v>11.316097515885119</v>
      </c>
      <c r="AY55" s="34">
        <f>+IFERROR(AVERAGEIFS(BBDD_TALENTO!$H$2:$H$937,BBDD_TALENTO!$G$2:$G$937,AY$4,BBDD_TALENTO!$F$2:$F$937,'Resumen CC.AA.'!$AG55),"")</f>
        <v>46.203313798829441</v>
      </c>
    </row>
    <row r="56" spans="1:106" x14ac:dyDescent="0.25">
      <c r="A56" s="26"/>
      <c r="B56" s="26" t="s">
        <v>40</v>
      </c>
      <c r="C56" s="23" t="s">
        <v>51</v>
      </c>
      <c r="D56" s="51">
        <f t="shared" ref="D56:T56" si="33">+RANK(D22,$D22:$T22,0)</f>
        <v>13</v>
      </c>
      <c r="E56" s="51">
        <f t="shared" si="33"/>
        <v>6</v>
      </c>
      <c r="F56" s="51">
        <f t="shared" si="33"/>
        <v>4</v>
      </c>
      <c r="G56" s="51">
        <f t="shared" si="33"/>
        <v>10</v>
      </c>
      <c r="H56" s="51">
        <f t="shared" si="33"/>
        <v>14</v>
      </c>
      <c r="I56" s="51">
        <f t="shared" si="33"/>
        <v>5</v>
      </c>
      <c r="J56" s="51">
        <f t="shared" si="33"/>
        <v>3</v>
      </c>
      <c r="K56" s="51">
        <f t="shared" si="33"/>
        <v>15</v>
      </c>
      <c r="L56" s="51">
        <f t="shared" si="33"/>
        <v>11</v>
      </c>
      <c r="M56" s="51">
        <f t="shared" si="33"/>
        <v>17</v>
      </c>
      <c r="N56" s="51">
        <f t="shared" si="33"/>
        <v>9</v>
      </c>
      <c r="O56" s="51">
        <f t="shared" si="33"/>
        <v>8</v>
      </c>
      <c r="P56" s="51">
        <f t="shared" si="33"/>
        <v>7</v>
      </c>
      <c r="Q56" s="51">
        <f t="shared" si="33"/>
        <v>16</v>
      </c>
      <c r="R56" s="51">
        <f t="shared" si="33"/>
        <v>1</v>
      </c>
      <c r="S56" s="51">
        <f t="shared" si="33"/>
        <v>12</v>
      </c>
      <c r="T56" s="51">
        <f t="shared" si="33"/>
        <v>2</v>
      </c>
      <c r="AB56" s="26">
        <v>6</v>
      </c>
      <c r="AC56" s="23" t="s">
        <v>26</v>
      </c>
      <c r="AD56" s="27" t="s">
        <v>56</v>
      </c>
      <c r="AE56" s="24" t="s">
        <v>54</v>
      </c>
      <c r="AF56" s="30" t="s">
        <v>163</v>
      </c>
      <c r="AG56" s="22" t="s">
        <v>159</v>
      </c>
      <c r="AH56" s="34">
        <f>+IFERROR(AVERAGEIFS(BBDD_TALENTO!$H$2:$H$937,BBDD_TALENTO!$G$2:$G$937,AH$4,BBDD_TALENTO!$F$2:$F$937,'Resumen CC.AA.'!$AG56),"")</f>
        <v>31.80252002907039</v>
      </c>
      <c r="AI56" s="34">
        <f>+IFERROR(AVERAGEIFS(BBDD_TALENTO!$H$2:$H$937,BBDD_TALENTO!$G$2:$G$937,AI$4,BBDD_TALENTO!$F$2:$F$937,'Resumen CC.AA.'!$AG56),"")</f>
        <v>65.587770038861407</v>
      </c>
      <c r="AJ56" s="34">
        <f>+IFERROR(AVERAGEIFS(BBDD_TALENTO!$H$2:$H$937,BBDD_TALENTO!$G$2:$G$937,AJ$4,BBDD_TALENTO!$F$2:$F$937,'Resumen CC.AA.'!$AG56),"")</f>
        <v>85.765479596294725</v>
      </c>
      <c r="AK56" s="34">
        <f>+IFERROR(AVERAGEIFS(BBDD_TALENTO!$H$2:$H$937,BBDD_TALENTO!$G$2:$G$937,AK$4,BBDD_TALENTO!$F$2:$F$937,'Resumen CC.AA.'!$AG56),"")</f>
        <v>83.377792539302106</v>
      </c>
      <c r="AL56" s="34">
        <f>+IFERROR(AVERAGEIFS(BBDD_TALENTO!$H$2:$H$937,BBDD_TALENTO!$G$2:$G$937,AL$4,BBDD_TALENTO!$F$2:$F$937,'Resumen CC.AA.'!$AG56),"")</f>
        <v>32.526169708255878</v>
      </c>
      <c r="AM56" s="34">
        <f>+IFERROR(AVERAGEIFS(BBDD_TALENTO!$H$2:$H$937,BBDD_TALENTO!$G$2:$G$937,AM$4,BBDD_TALENTO!$F$2:$F$937,'Resumen CC.AA.'!$AG56),"")</f>
        <v>96.122526881209566</v>
      </c>
      <c r="AN56" s="34">
        <f>+IFERROR(AVERAGEIFS(BBDD_TALENTO!$H$2:$H$937,BBDD_TALENTO!$G$2:$G$937,AN$4,BBDD_TALENTO!$F$2:$F$937,'Resumen CC.AA.'!$AG56),"")</f>
        <v>6.5685477626295006</v>
      </c>
      <c r="AO56" s="34">
        <f>+IFERROR(AVERAGEIFS(BBDD_TALENTO!$H$2:$H$937,BBDD_TALENTO!$G$2:$G$937,AO$4,BBDD_TALENTO!$F$2:$F$937,'Resumen CC.AA.'!$AG56),"")</f>
        <v>24.151306564417727</v>
      </c>
      <c r="AP56" s="34">
        <f>+IFERROR(AVERAGEIFS(BBDD_TALENTO!$H$2:$H$937,BBDD_TALENTO!$G$2:$G$937,AP$4,BBDD_TALENTO!$F$2:$F$937,'Resumen CC.AA.'!$AG56),"")</f>
        <v>92.840558314331446</v>
      </c>
      <c r="AQ56" s="34">
        <f>+IFERROR(AVERAGEIFS(BBDD_TALENTO!$H$2:$H$937,BBDD_TALENTO!$G$2:$G$937,AQ$4,BBDD_TALENTO!$F$2:$F$937,'Resumen CC.AA.'!$AG56),"")</f>
        <v>42.91378240894268</v>
      </c>
      <c r="AR56" s="34">
        <f>+IFERROR(AVERAGEIFS(BBDD_TALENTO!$H$2:$H$937,BBDD_TALENTO!$G$2:$G$937,AR$4,BBDD_TALENTO!$F$2:$F$937,'Resumen CC.AA.'!$AG56),"")</f>
        <v>0</v>
      </c>
      <c r="AS56" s="34">
        <f>+IFERROR(AVERAGEIFS(BBDD_TALENTO!$H$2:$H$937,BBDD_TALENTO!$G$2:$G$937,AS$4,BBDD_TALENTO!$F$2:$F$937,'Resumen CC.AA.'!$AG56),"")</f>
        <v>38.406198417525623</v>
      </c>
      <c r="AT56" s="34">
        <f>+IFERROR(AVERAGEIFS(BBDD_TALENTO!$H$2:$H$937,BBDD_TALENTO!$G$2:$G$937,AT$4,BBDD_TALENTO!$F$2:$F$937,'Resumen CC.AA.'!$AG56),"")</f>
        <v>78.409379905167796</v>
      </c>
      <c r="AU56" s="34">
        <f>+IFERROR(AVERAGEIFS(BBDD_TALENTO!$H$2:$H$937,BBDD_TALENTO!$G$2:$G$937,AU$4,BBDD_TALENTO!$F$2:$F$937,'Resumen CC.AA.'!$AG56),"")</f>
        <v>38.434589224046015</v>
      </c>
      <c r="AV56" s="34">
        <f>+IFERROR(AVERAGEIFS(BBDD_TALENTO!$H$2:$H$937,BBDD_TALENTO!$G$2:$G$937,AV$4,BBDD_TALENTO!$F$2:$F$937,'Resumen CC.AA.'!$AG56),"")</f>
        <v>100</v>
      </c>
      <c r="AW56" s="34">
        <f>+IFERROR(AVERAGEIFS(BBDD_TALENTO!$H$2:$H$937,BBDD_TALENTO!$G$2:$G$937,AW$4,BBDD_TALENTO!$F$2:$F$937,'Resumen CC.AA.'!$AG56),"")</f>
        <v>72.496434750301773</v>
      </c>
      <c r="AX56" s="34">
        <f>+IFERROR(AVERAGEIFS(BBDD_TALENTO!$H$2:$H$937,BBDD_TALENTO!$G$2:$G$937,AX$4,BBDD_TALENTO!$F$2:$F$937,'Resumen CC.AA.'!$AG56),"")</f>
        <v>39.962845346962673</v>
      </c>
      <c r="AY56" s="34">
        <f>+IFERROR(AVERAGEIFS(BBDD_TALENTO!$H$2:$H$937,BBDD_TALENTO!$G$2:$G$937,AY$4,BBDD_TALENTO!$F$2:$F$937,'Resumen CC.AA.'!$AG56),"")</f>
        <v>64.389466723223691</v>
      </c>
    </row>
    <row r="57" spans="1:106" x14ac:dyDescent="0.25">
      <c r="A57" s="26"/>
      <c r="B57" s="28"/>
      <c r="C57" s="17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</row>
    <row r="58" spans="1:106" x14ac:dyDescent="0.25">
      <c r="A58" s="26"/>
      <c r="B58" s="38" t="s">
        <v>191</v>
      </c>
      <c r="C58" s="37" t="s">
        <v>207</v>
      </c>
      <c r="D58" s="50">
        <f t="shared" ref="D58:T58" si="34">+RANK(D24,$D24:$T24,0)</f>
        <v>16</v>
      </c>
      <c r="E58" s="50">
        <f t="shared" si="34"/>
        <v>8</v>
      </c>
      <c r="F58" s="50">
        <f t="shared" si="34"/>
        <v>6</v>
      </c>
      <c r="G58" s="50">
        <f t="shared" si="34"/>
        <v>7</v>
      </c>
      <c r="H58" s="50">
        <f t="shared" si="34"/>
        <v>15</v>
      </c>
      <c r="I58" s="50">
        <f t="shared" si="34"/>
        <v>4</v>
      </c>
      <c r="J58" s="50">
        <f t="shared" si="34"/>
        <v>13</v>
      </c>
      <c r="K58" s="50">
        <f t="shared" si="34"/>
        <v>12</v>
      </c>
      <c r="L58" s="50">
        <f t="shared" si="34"/>
        <v>5</v>
      </c>
      <c r="M58" s="50">
        <f t="shared" si="34"/>
        <v>10</v>
      </c>
      <c r="N58" s="50">
        <f t="shared" si="34"/>
        <v>17</v>
      </c>
      <c r="O58" s="50">
        <f t="shared" si="34"/>
        <v>11</v>
      </c>
      <c r="P58" s="50">
        <f t="shared" si="34"/>
        <v>1</v>
      </c>
      <c r="Q58" s="50">
        <f t="shared" si="34"/>
        <v>14</v>
      </c>
      <c r="R58" s="50">
        <f t="shared" si="34"/>
        <v>3</v>
      </c>
      <c r="S58" s="50">
        <f t="shared" si="34"/>
        <v>2</v>
      </c>
      <c r="T58" s="50">
        <f t="shared" si="34"/>
        <v>9</v>
      </c>
    </row>
    <row r="59" spans="1:106" x14ac:dyDescent="0.25">
      <c r="A59" s="26"/>
      <c r="B59" s="26" t="s">
        <v>41</v>
      </c>
      <c r="C59" s="23" t="s">
        <v>52</v>
      </c>
      <c r="D59" s="51">
        <f t="shared" ref="D59:T59" si="35">+RANK(D25,$D25:$T25,0)</f>
        <v>16</v>
      </c>
      <c r="E59" s="51">
        <f t="shared" si="35"/>
        <v>2</v>
      </c>
      <c r="F59" s="51">
        <f t="shared" si="35"/>
        <v>10</v>
      </c>
      <c r="G59" s="51">
        <f t="shared" si="35"/>
        <v>3</v>
      </c>
      <c r="H59" s="51">
        <f t="shared" si="35"/>
        <v>7</v>
      </c>
      <c r="I59" s="51">
        <f t="shared" si="35"/>
        <v>5</v>
      </c>
      <c r="J59" s="51">
        <f t="shared" si="35"/>
        <v>11</v>
      </c>
      <c r="K59" s="51">
        <f t="shared" si="35"/>
        <v>13</v>
      </c>
      <c r="L59" s="51">
        <f t="shared" si="35"/>
        <v>9</v>
      </c>
      <c r="M59" s="51">
        <f t="shared" si="35"/>
        <v>8</v>
      </c>
      <c r="N59" s="51">
        <f t="shared" si="35"/>
        <v>17</v>
      </c>
      <c r="O59" s="51">
        <f t="shared" si="35"/>
        <v>14</v>
      </c>
      <c r="P59" s="51">
        <f t="shared" si="35"/>
        <v>1</v>
      </c>
      <c r="Q59" s="51">
        <f t="shared" si="35"/>
        <v>15</v>
      </c>
      <c r="R59" s="51">
        <f t="shared" si="35"/>
        <v>6</v>
      </c>
      <c r="S59" s="51">
        <f t="shared" si="35"/>
        <v>4</v>
      </c>
      <c r="T59" s="51">
        <f t="shared" si="35"/>
        <v>12</v>
      </c>
    </row>
    <row r="60" spans="1:106" x14ac:dyDescent="0.25">
      <c r="A60" s="26"/>
      <c r="B60" s="26" t="s">
        <v>42</v>
      </c>
      <c r="C60" s="23" t="s">
        <v>59</v>
      </c>
      <c r="D60" s="51">
        <f t="shared" ref="D60:T60" si="36">+RANK(D26,$D26:$T26,0)</f>
        <v>12</v>
      </c>
      <c r="E60" s="51">
        <f t="shared" si="36"/>
        <v>15</v>
      </c>
      <c r="F60" s="51">
        <f t="shared" si="36"/>
        <v>6</v>
      </c>
      <c r="G60" s="51">
        <f t="shared" si="36"/>
        <v>14</v>
      </c>
      <c r="H60" s="51">
        <f t="shared" si="36"/>
        <v>17</v>
      </c>
      <c r="I60" s="51">
        <f t="shared" si="36"/>
        <v>8</v>
      </c>
      <c r="J60" s="51">
        <f t="shared" si="36"/>
        <v>13</v>
      </c>
      <c r="K60" s="51">
        <f t="shared" si="36"/>
        <v>9</v>
      </c>
      <c r="L60" s="51">
        <f t="shared" si="36"/>
        <v>4</v>
      </c>
      <c r="M60" s="51">
        <f t="shared" si="36"/>
        <v>11</v>
      </c>
      <c r="N60" s="51">
        <f t="shared" si="36"/>
        <v>16</v>
      </c>
      <c r="O60" s="51">
        <f t="shared" si="36"/>
        <v>3</v>
      </c>
      <c r="P60" s="51">
        <f t="shared" si="36"/>
        <v>1</v>
      </c>
      <c r="Q60" s="51">
        <f t="shared" si="36"/>
        <v>10</v>
      </c>
      <c r="R60" s="51">
        <f t="shared" si="36"/>
        <v>7</v>
      </c>
      <c r="S60" s="51">
        <f t="shared" si="36"/>
        <v>2</v>
      </c>
      <c r="T60" s="51">
        <f t="shared" si="36"/>
        <v>5</v>
      </c>
    </row>
    <row r="61" spans="1:106" x14ac:dyDescent="0.25">
      <c r="A61" s="26"/>
      <c r="B61" s="28"/>
      <c r="C61" s="17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106" x14ac:dyDescent="0.25">
      <c r="A62" s="26"/>
      <c r="B62" s="38" t="s">
        <v>193</v>
      </c>
      <c r="C62" s="37" t="s">
        <v>192</v>
      </c>
      <c r="D62" s="50">
        <f t="shared" ref="D62:T62" si="37">+RANK(D28,$D28:$T28,0)</f>
        <v>12</v>
      </c>
      <c r="E62" s="50">
        <f t="shared" si="37"/>
        <v>5</v>
      </c>
      <c r="F62" s="50">
        <f t="shared" si="37"/>
        <v>7</v>
      </c>
      <c r="G62" s="50">
        <f t="shared" si="37"/>
        <v>8</v>
      </c>
      <c r="H62" s="50">
        <f t="shared" si="37"/>
        <v>15</v>
      </c>
      <c r="I62" s="50">
        <f t="shared" si="37"/>
        <v>11</v>
      </c>
      <c r="J62" s="50">
        <f t="shared" si="37"/>
        <v>9</v>
      </c>
      <c r="K62" s="50">
        <f t="shared" si="37"/>
        <v>16</v>
      </c>
      <c r="L62" s="50">
        <f t="shared" si="37"/>
        <v>4</v>
      </c>
      <c r="M62" s="50">
        <f t="shared" si="37"/>
        <v>10</v>
      </c>
      <c r="N62" s="50">
        <f t="shared" si="37"/>
        <v>17</v>
      </c>
      <c r="O62" s="50">
        <f t="shared" si="37"/>
        <v>14</v>
      </c>
      <c r="P62" s="50">
        <f t="shared" si="37"/>
        <v>1</v>
      </c>
      <c r="Q62" s="50">
        <f t="shared" si="37"/>
        <v>13</v>
      </c>
      <c r="R62" s="50">
        <f t="shared" si="37"/>
        <v>3</v>
      </c>
      <c r="S62" s="50">
        <f t="shared" si="37"/>
        <v>2</v>
      </c>
      <c r="T62" s="50">
        <f t="shared" si="37"/>
        <v>6</v>
      </c>
    </row>
    <row r="63" spans="1:106" x14ac:dyDescent="0.25">
      <c r="A63" s="26"/>
      <c r="B63" s="26" t="s">
        <v>55</v>
      </c>
      <c r="C63" s="23" t="s">
        <v>53</v>
      </c>
      <c r="D63" s="51">
        <f t="shared" ref="D63:T63" si="38">+RANK(D29,$D29:$T29,0)</f>
        <v>13</v>
      </c>
      <c r="E63" s="51">
        <f t="shared" si="38"/>
        <v>8</v>
      </c>
      <c r="F63" s="51">
        <f t="shared" si="38"/>
        <v>4</v>
      </c>
      <c r="G63" s="51">
        <f t="shared" si="38"/>
        <v>17</v>
      </c>
      <c r="H63" s="51">
        <f t="shared" si="38"/>
        <v>14</v>
      </c>
      <c r="I63" s="51">
        <f t="shared" si="38"/>
        <v>6</v>
      </c>
      <c r="J63" s="51">
        <f t="shared" si="38"/>
        <v>9</v>
      </c>
      <c r="K63" s="51">
        <f t="shared" si="38"/>
        <v>15</v>
      </c>
      <c r="L63" s="51">
        <f t="shared" si="38"/>
        <v>5</v>
      </c>
      <c r="M63" s="51">
        <f t="shared" si="38"/>
        <v>11</v>
      </c>
      <c r="N63" s="51">
        <f t="shared" si="38"/>
        <v>16</v>
      </c>
      <c r="O63" s="51">
        <f t="shared" si="38"/>
        <v>10</v>
      </c>
      <c r="P63" s="51">
        <f t="shared" si="38"/>
        <v>1</v>
      </c>
      <c r="Q63" s="51">
        <f t="shared" si="38"/>
        <v>12</v>
      </c>
      <c r="R63" s="51">
        <f t="shared" si="38"/>
        <v>3</v>
      </c>
      <c r="S63" s="51">
        <f t="shared" si="38"/>
        <v>2</v>
      </c>
      <c r="T63" s="51">
        <f t="shared" si="38"/>
        <v>7</v>
      </c>
    </row>
    <row r="64" spans="1:106" x14ac:dyDescent="0.25">
      <c r="A64" s="26"/>
      <c r="B64" s="26" t="s">
        <v>56</v>
      </c>
      <c r="C64" s="23" t="s">
        <v>54</v>
      </c>
      <c r="D64" s="51">
        <f t="shared" ref="D64:T64" si="39">+RANK(D30,$D30:$T30,0)</f>
        <v>10</v>
      </c>
      <c r="E64" s="51">
        <f t="shared" si="39"/>
        <v>4</v>
      </c>
      <c r="F64" s="51">
        <f t="shared" si="39"/>
        <v>13</v>
      </c>
      <c r="G64" s="51">
        <f t="shared" si="39"/>
        <v>2</v>
      </c>
      <c r="H64" s="51">
        <f t="shared" si="39"/>
        <v>11</v>
      </c>
      <c r="I64" s="51">
        <f t="shared" si="39"/>
        <v>15</v>
      </c>
      <c r="J64" s="51">
        <f t="shared" si="39"/>
        <v>9</v>
      </c>
      <c r="K64" s="51">
        <f t="shared" si="39"/>
        <v>14</v>
      </c>
      <c r="L64" s="51">
        <f t="shared" si="39"/>
        <v>3</v>
      </c>
      <c r="M64" s="51">
        <f t="shared" si="39"/>
        <v>6</v>
      </c>
      <c r="N64" s="51">
        <f t="shared" si="39"/>
        <v>17</v>
      </c>
      <c r="O64" s="51">
        <f t="shared" si="39"/>
        <v>16</v>
      </c>
      <c r="P64" s="51">
        <f t="shared" si="39"/>
        <v>1</v>
      </c>
      <c r="Q64" s="51">
        <f t="shared" si="39"/>
        <v>12</v>
      </c>
      <c r="R64" s="51">
        <f t="shared" si="39"/>
        <v>7</v>
      </c>
      <c r="S64" s="51">
        <f t="shared" si="39"/>
        <v>5</v>
      </c>
      <c r="T64" s="51">
        <f t="shared" si="39"/>
        <v>8</v>
      </c>
    </row>
    <row r="65" spans="1:20" x14ac:dyDescent="0.25">
      <c r="A65" s="26"/>
      <c r="B65"/>
      <c r="C65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</row>
    <row r="66" spans="1:20" x14ac:dyDescent="0.25">
      <c r="A66" s="26"/>
      <c r="B66" s="37"/>
      <c r="C66" s="54" t="s">
        <v>184</v>
      </c>
      <c r="D66" s="56">
        <f t="shared" ref="D66:T66" si="40">+RANK(D32,$D32:$T32,0)</f>
        <v>13</v>
      </c>
      <c r="E66" s="56">
        <f t="shared" si="40"/>
        <v>6</v>
      </c>
      <c r="F66" s="56">
        <f t="shared" si="40"/>
        <v>5</v>
      </c>
      <c r="G66" s="56">
        <f t="shared" si="40"/>
        <v>11</v>
      </c>
      <c r="H66" s="56">
        <f t="shared" si="40"/>
        <v>17</v>
      </c>
      <c r="I66" s="56">
        <f t="shared" si="40"/>
        <v>8</v>
      </c>
      <c r="J66" s="56">
        <f t="shared" si="40"/>
        <v>9</v>
      </c>
      <c r="K66" s="56">
        <f t="shared" si="40"/>
        <v>16</v>
      </c>
      <c r="L66" s="56">
        <f t="shared" si="40"/>
        <v>3</v>
      </c>
      <c r="M66" s="56">
        <f t="shared" si="40"/>
        <v>10</v>
      </c>
      <c r="N66" s="56">
        <f t="shared" si="40"/>
        <v>14</v>
      </c>
      <c r="O66" s="56">
        <f t="shared" si="40"/>
        <v>12</v>
      </c>
      <c r="P66" s="56">
        <f t="shared" si="40"/>
        <v>1</v>
      </c>
      <c r="Q66" s="56">
        <f t="shared" si="40"/>
        <v>15</v>
      </c>
      <c r="R66" s="56">
        <f t="shared" si="40"/>
        <v>2</v>
      </c>
      <c r="S66" s="56">
        <f t="shared" si="40"/>
        <v>4</v>
      </c>
      <c r="T66" s="56">
        <f t="shared" si="40"/>
        <v>7</v>
      </c>
    </row>
    <row r="67" spans="1:20" x14ac:dyDescent="0.25">
      <c r="A67" s="26"/>
      <c r="B67"/>
      <c r="C67" s="4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</row>
    <row r="68" spans="1:20" x14ac:dyDescent="0.25">
      <c r="A68" s="26"/>
      <c r="B68" s="23"/>
      <c r="C68" s="2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</row>
    <row r="69" spans="1:20" x14ac:dyDescent="0.25">
      <c r="A69" s="26"/>
      <c r="B69" s="23"/>
      <c r="C69" s="2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x14ac:dyDescent="0.25">
      <c r="A70" s="26"/>
      <c r="B70" s="23"/>
      <c r="C70" s="2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</row>
    <row r="71" spans="1:20" x14ac:dyDescent="0.25">
      <c r="A71" s="26"/>
      <c r="B71" s="23"/>
      <c r="C71" s="2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x14ac:dyDescent="0.25">
      <c r="A72" s="26"/>
      <c r="B72" s="23"/>
      <c r="C72" s="2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3" spans="1:20" x14ac:dyDescent="0.25">
      <c r="A73" s="26"/>
      <c r="B73" s="23"/>
      <c r="C73" s="2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pans="1:20" x14ac:dyDescent="0.25">
      <c r="A74" s="26"/>
      <c r="B74" s="23"/>
      <c r="C74" s="2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pans="1:20" x14ac:dyDescent="0.25">
      <c r="A75" s="26"/>
      <c r="B75" s="23"/>
      <c r="C75" s="2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1:20" x14ac:dyDescent="0.25">
      <c r="A76" s="26"/>
      <c r="B76" s="23"/>
      <c r="C76" s="2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</row>
    <row r="77" spans="1:20" x14ac:dyDescent="0.25">
      <c r="A77" s="26"/>
      <c r="B77" s="23"/>
      <c r="C77" s="2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8" spans="1:20" x14ac:dyDescent="0.25">
      <c r="A78" s="26"/>
      <c r="B78" s="23"/>
      <c r="C78" s="2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</row>
    <row r="79" spans="1:20" x14ac:dyDescent="0.25">
      <c r="A79" s="26"/>
      <c r="B79" s="23"/>
      <c r="C79" s="2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</row>
    <row r="80" spans="1:20" x14ac:dyDescent="0.25">
      <c r="A80" s="26"/>
      <c r="B80" s="23"/>
      <c r="C80" s="2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pans="1:20" x14ac:dyDescent="0.25">
      <c r="A81" s="26"/>
      <c r="B81" s="23"/>
      <c r="C81" s="2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pans="1:20" x14ac:dyDescent="0.25">
      <c r="A82" s="26"/>
      <c r="B82" s="23"/>
      <c r="C82" s="2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pans="1:20" x14ac:dyDescent="0.25">
      <c r="A83" s="26"/>
      <c r="B83" s="23"/>
      <c r="C83" s="2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</row>
    <row r="84" spans="1:20" x14ac:dyDescent="0.25">
      <c r="A84" s="26"/>
      <c r="B84" s="23"/>
      <c r="C84" s="2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x14ac:dyDescent="0.25">
      <c r="A85" s="26"/>
      <c r="B85" s="23"/>
      <c r="C85" s="2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pans="1:20" x14ac:dyDescent="0.25">
      <c r="A86" s="26"/>
      <c r="B86" s="23"/>
      <c r="C86" s="2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pans="1:20" x14ac:dyDescent="0.25">
      <c r="A87" s="26"/>
      <c r="B87" s="23"/>
      <c r="C87" s="2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pans="1:20" x14ac:dyDescent="0.25">
      <c r="A88" s="26"/>
      <c r="B88" s="23"/>
      <c r="C88" s="2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pans="1:20" x14ac:dyDescent="0.25">
      <c r="A89" s="26"/>
      <c r="B89" s="23"/>
      <c r="C89" s="2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pans="1:20" x14ac:dyDescent="0.25">
      <c r="A90" s="26"/>
      <c r="B90" s="23"/>
      <c r="C90" s="2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0" x14ac:dyDescent="0.25">
      <c r="A91" s="26"/>
      <c r="B91" s="23"/>
      <c r="C91" s="2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pans="1:20" x14ac:dyDescent="0.25">
      <c r="A92" s="26"/>
      <c r="B92" s="23"/>
      <c r="C92" s="2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x14ac:dyDescent="0.25">
      <c r="A93" s="26"/>
      <c r="B93" s="23"/>
      <c r="C93" s="2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x14ac:dyDescent="0.25">
      <c r="A94" s="26"/>
      <c r="B94" s="23"/>
      <c r="C94" s="2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x14ac:dyDescent="0.25">
      <c r="A95" s="26"/>
      <c r="B95" s="23"/>
      <c r="C95" s="2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x14ac:dyDescent="0.25">
      <c r="A96" s="26"/>
      <c r="B96" s="23"/>
      <c r="C96" s="2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x14ac:dyDescent="0.25">
      <c r="A97" s="26"/>
      <c r="B97" s="23"/>
      <c r="C97" s="2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x14ac:dyDescent="0.25">
      <c r="A98" s="26"/>
      <c r="B98" s="23"/>
      <c r="C98" s="2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x14ac:dyDescent="0.25">
      <c r="A99" s="26"/>
      <c r="B99" s="23"/>
      <c r="C99" s="2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  <row r="100" spans="1:20" x14ac:dyDescent="0.25">
      <c r="A100" s="26"/>
      <c r="B100" s="23"/>
      <c r="C100" s="2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1:20" x14ac:dyDescent="0.25">
      <c r="A101" s="26"/>
      <c r="B101" s="23"/>
      <c r="C101" s="2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  <row r="102" spans="1:20" x14ac:dyDescent="0.25">
      <c r="A102" s="26"/>
      <c r="B102" s="23"/>
      <c r="C102" s="2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0" x14ac:dyDescent="0.25">
      <c r="A103" s="26"/>
      <c r="B103" s="23"/>
      <c r="C103" s="2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</row>
    <row r="104" spans="1:20" x14ac:dyDescent="0.25">
      <c r="A104" s="26"/>
      <c r="B104" s="23"/>
      <c r="C104" s="2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x14ac:dyDescent="0.25">
      <c r="A105" s="26"/>
      <c r="B105" s="23"/>
      <c r="C105" s="2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0" x14ac:dyDescent="0.25">
      <c r="A106" s="26"/>
      <c r="B106" s="23"/>
      <c r="C106" s="2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</row>
    <row r="107" spans="1:20" x14ac:dyDescent="0.25">
      <c r="A107" s="26"/>
      <c r="B107" s="23"/>
      <c r="C107" s="2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</row>
    <row r="108" spans="1:20" x14ac:dyDescent="0.25">
      <c r="A108" s="26"/>
      <c r="B108" s="23"/>
      <c r="C108" s="2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</row>
    <row r="109" spans="1:20" x14ac:dyDescent="0.25">
      <c r="A109" s="26"/>
      <c r="B109" s="23"/>
      <c r="C109" s="2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</row>
    <row r="110" spans="1:20" x14ac:dyDescent="0.25">
      <c r="A110" s="26"/>
      <c r="B110" s="23"/>
      <c r="C110" s="2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</row>
    <row r="111" spans="1:20" x14ac:dyDescent="0.25">
      <c r="A111" s="26"/>
      <c r="B111" s="23"/>
      <c r="C111" s="2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</row>
    <row r="112" spans="1:20" x14ac:dyDescent="0.25">
      <c r="A112" s="26"/>
      <c r="B112" s="23"/>
      <c r="C112" s="2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</row>
    <row r="113" spans="1:20" x14ac:dyDescent="0.25">
      <c r="A113" s="26"/>
      <c r="B113" s="23"/>
      <c r="C113" s="2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</row>
    <row r="114" spans="1:20" x14ac:dyDescent="0.25">
      <c r="A114" s="26"/>
      <c r="B114" s="23"/>
      <c r="C114" s="2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</row>
    <row r="115" spans="1:20" x14ac:dyDescent="0.25">
      <c r="A115" s="26"/>
      <c r="B115" s="23"/>
      <c r="C115" s="2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</row>
    <row r="116" spans="1:20" x14ac:dyDescent="0.25">
      <c r="A116" s="26"/>
      <c r="B116" s="23"/>
      <c r="C116" s="2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</row>
    <row r="117" spans="1:20" x14ac:dyDescent="0.25">
      <c r="A117" s="26"/>
      <c r="B117" s="23"/>
      <c r="C117" s="2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20" x14ac:dyDescent="0.25">
      <c r="A118" s="26"/>
      <c r="B118" s="23"/>
      <c r="C118" s="2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</row>
    <row r="119" spans="1:20" x14ac:dyDescent="0.25">
      <c r="A119" s="26"/>
      <c r="B119" s="23"/>
      <c r="C119" s="2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</row>
    <row r="120" spans="1:20" x14ac:dyDescent="0.25">
      <c r="A120" s="26"/>
      <c r="B120" s="23"/>
      <c r="C120" s="2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</row>
    <row r="121" spans="1:20" x14ac:dyDescent="0.25">
      <c r="A121" s="26"/>
      <c r="B121" s="23"/>
      <c r="C121" s="2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</row>
    <row r="122" spans="1:20" x14ac:dyDescent="0.25">
      <c r="A122" s="26"/>
      <c r="B122" s="23"/>
      <c r="C122" s="2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</row>
    <row r="123" spans="1:20" x14ac:dyDescent="0.25">
      <c r="A123" s="26"/>
      <c r="B123" s="23"/>
      <c r="C123" s="2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</row>
    <row r="124" spans="1:20" x14ac:dyDescent="0.25">
      <c r="A124" s="26"/>
      <c r="B124" s="23"/>
      <c r="C124" s="2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</row>
    <row r="125" spans="1:20" x14ac:dyDescent="0.25">
      <c r="A125" s="26"/>
      <c r="B125" s="23"/>
      <c r="C125" s="2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</row>
    <row r="126" spans="1:20" x14ac:dyDescent="0.25">
      <c r="A126" s="26"/>
      <c r="B126" s="23"/>
      <c r="C126" s="2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</row>
    <row r="127" spans="1:20" x14ac:dyDescent="0.25">
      <c r="A127" s="26"/>
      <c r="B127" s="23"/>
      <c r="C127" s="2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20" x14ac:dyDescent="0.25">
      <c r="A128" s="26"/>
      <c r="B128" s="23"/>
      <c r="C128" s="2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</row>
    <row r="129" spans="1:20" x14ac:dyDescent="0.25">
      <c r="A129" s="26"/>
      <c r="B129" s="23"/>
      <c r="C129" s="2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</row>
    <row r="130" spans="1:20" x14ac:dyDescent="0.25">
      <c r="A130" s="26"/>
      <c r="B130" s="23"/>
      <c r="C130" s="2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</row>
    <row r="131" spans="1:20" x14ac:dyDescent="0.25">
      <c r="A131" s="26"/>
      <c r="B131" s="23"/>
      <c r="C131" s="2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</row>
    <row r="132" spans="1:20" x14ac:dyDescent="0.25">
      <c r="A132" s="26"/>
      <c r="B132" s="23"/>
      <c r="C132" s="2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</row>
    <row r="133" spans="1:20" x14ac:dyDescent="0.25">
      <c r="A133" s="26"/>
      <c r="B133" s="23"/>
      <c r="C133" s="2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</row>
    <row r="134" spans="1:20" x14ac:dyDescent="0.25">
      <c r="A134" s="26"/>
      <c r="B134" s="23"/>
      <c r="C134" s="2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</row>
    <row r="135" spans="1:20" x14ac:dyDescent="0.25">
      <c r="A135" s="26"/>
      <c r="B135" s="23"/>
      <c r="C135" s="2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</row>
    <row r="136" spans="1:20" x14ac:dyDescent="0.25">
      <c r="A136" s="26"/>
      <c r="B136" s="23"/>
      <c r="C136" s="2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</row>
    <row r="137" spans="1:20" x14ac:dyDescent="0.25">
      <c r="A137" s="26"/>
      <c r="B137" s="23"/>
      <c r="C137" s="2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</row>
    <row r="138" spans="1:20" x14ac:dyDescent="0.25">
      <c r="A138" s="26"/>
      <c r="B138" s="23"/>
      <c r="C138" s="2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</row>
    <row r="139" spans="1:20" x14ac:dyDescent="0.25">
      <c r="A139" s="26"/>
      <c r="B139" s="23"/>
      <c r="C139" s="2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</row>
    <row r="140" spans="1:20" x14ac:dyDescent="0.25">
      <c r="A140" s="26"/>
      <c r="B140" s="23"/>
      <c r="C140" s="2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</row>
    <row r="141" spans="1:20" x14ac:dyDescent="0.25">
      <c r="A141" s="26"/>
      <c r="B141" s="23"/>
      <c r="C141" s="2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</row>
    <row r="142" spans="1:20" x14ac:dyDescent="0.25">
      <c r="A142" s="26"/>
      <c r="B142" s="23"/>
      <c r="C142" s="2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x14ac:dyDescent="0.25">
      <c r="A143" s="26"/>
      <c r="B143" s="23"/>
      <c r="C143" s="2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</row>
    <row r="144" spans="1:20" x14ac:dyDescent="0.25">
      <c r="A144" s="26"/>
      <c r="B144" s="23"/>
      <c r="C144" s="2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</row>
    <row r="145" spans="1:20" x14ac:dyDescent="0.25">
      <c r="A145" s="26"/>
      <c r="B145" s="23"/>
      <c r="C145" s="2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</row>
    <row r="146" spans="1:20" x14ac:dyDescent="0.25">
      <c r="A146" s="26"/>
      <c r="B146" s="23"/>
      <c r="C146" s="2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</row>
    <row r="147" spans="1:20" x14ac:dyDescent="0.25">
      <c r="A147" s="26"/>
      <c r="B147" s="23"/>
      <c r="C147" s="2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</row>
    <row r="148" spans="1:20" x14ac:dyDescent="0.25">
      <c r="A148" s="26"/>
      <c r="B148" s="23"/>
      <c r="C148" s="2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</row>
    <row r="149" spans="1:20" x14ac:dyDescent="0.25">
      <c r="A149" s="26"/>
      <c r="B149" s="23"/>
      <c r="C149" s="2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</row>
    <row r="150" spans="1:20" x14ac:dyDescent="0.25">
      <c r="A150" s="26"/>
      <c r="B150" s="23"/>
      <c r="C150" s="2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</row>
    <row r="151" spans="1:20" x14ac:dyDescent="0.25">
      <c r="A151" s="26"/>
      <c r="B151" s="23"/>
      <c r="C151" s="2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</row>
    <row r="152" spans="1:20" x14ac:dyDescent="0.25">
      <c r="A152" s="26"/>
      <c r="B152" s="23"/>
      <c r="C152" s="2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</row>
    <row r="153" spans="1:20" x14ac:dyDescent="0.25">
      <c r="A153" s="26"/>
      <c r="B153" s="23"/>
      <c r="C153" s="2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</row>
    <row r="154" spans="1:20" x14ac:dyDescent="0.25">
      <c r="A154" s="26"/>
      <c r="B154" s="23"/>
      <c r="C154" s="2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</row>
    <row r="155" spans="1:20" x14ac:dyDescent="0.25">
      <c r="A155" s="26"/>
      <c r="B155" s="23"/>
      <c r="C155" s="2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</row>
    <row r="156" spans="1:20" x14ac:dyDescent="0.25">
      <c r="A156" s="26"/>
      <c r="B156" s="23"/>
      <c r="C156" s="2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</row>
    <row r="157" spans="1:20" x14ac:dyDescent="0.25">
      <c r="A157" s="26"/>
      <c r="B157" s="23"/>
      <c r="C157" s="2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</row>
    <row r="158" spans="1:20" x14ac:dyDescent="0.25">
      <c r="A158" s="26"/>
      <c r="B158" s="23"/>
      <c r="C158" s="2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</row>
    <row r="159" spans="1:20" x14ac:dyDescent="0.25">
      <c r="A159" s="26"/>
      <c r="B159" s="23"/>
      <c r="C159" s="2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</row>
    <row r="160" spans="1:20" x14ac:dyDescent="0.25">
      <c r="A160" s="26"/>
      <c r="B160" s="23"/>
      <c r="C160" s="2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</row>
    <row r="161" spans="1:20" x14ac:dyDescent="0.25">
      <c r="A161" s="26"/>
      <c r="B161" s="23"/>
      <c r="C161" s="2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</row>
    <row r="162" spans="1:20" x14ac:dyDescent="0.25">
      <c r="A162" s="26"/>
      <c r="B162" s="23"/>
      <c r="C162" s="2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</row>
    <row r="163" spans="1:20" x14ac:dyDescent="0.25">
      <c r="A163" s="26"/>
      <c r="B163" s="23"/>
      <c r="C163" s="2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</row>
    <row r="164" spans="1:20" x14ac:dyDescent="0.25">
      <c r="A164" s="26"/>
      <c r="B164" s="23"/>
      <c r="C164" s="2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</row>
    <row r="165" spans="1:20" x14ac:dyDescent="0.25">
      <c r="A165" s="26"/>
      <c r="B165" s="23"/>
      <c r="C165" s="2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</row>
    <row r="166" spans="1:20" x14ac:dyDescent="0.25">
      <c r="A166" s="26"/>
      <c r="B166" s="23"/>
      <c r="C166" s="2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</row>
    <row r="167" spans="1:20" x14ac:dyDescent="0.25">
      <c r="A167" s="26"/>
      <c r="B167" s="23"/>
      <c r="C167" s="2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</row>
    <row r="168" spans="1:20" x14ac:dyDescent="0.25">
      <c r="A168" s="26"/>
      <c r="B168" s="23"/>
      <c r="C168" s="2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</row>
    <row r="169" spans="1:20" x14ac:dyDescent="0.25">
      <c r="A169" s="26"/>
      <c r="B169" s="23"/>
      <c r="C169" s="2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</row>
    <row r="170" spans="1:20" x14ac:dyDescent="0.25">
      <c r="A170" s="26"/>
      <c r="B170" s="23"/>
      <c r="C170" s="2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</row>
    <row r="171" spans="1:20" x14ac:dyDescent="0.25">
      <c r="A171" s="26"/>
      <c r="B171" s="23"/>
      <c r="C171" s="2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</row>
    <row r="172" spans="1:20" x14ac:dyDescent="0.25">
      <c r="A172" s="26"/>
      <c r="B172" s="23"/>
      <c r="C172" s="2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</row>
    <row r="173" spans="1:20" x14ac:dyDescent="0.25">
      <c r="A173" s="26"/>
      <c r="B173" s="23"/>
      <c r="C173" s="2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</row>
    <row r="174" spans="1:20" x14ac:dyDescent="0.25">
      <c r="A174" s="26"/>
      <c r="B174" s="23"/>
      <c r="C174" s="2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</row>
    <row r="175" spans="1:20" x14ac:dyDescent="0.25">
      <c r="A175" s="26"/>
      <c r="B175" s="23"/>
      <c r="C175" s="2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</row>
    <row r="176" spans="1:20" x14ac:dyDescent="0.25">
      <c r="A176" s="26"/>
      <c r="B176" s="23"/>
      <c r="C176" s="2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</row>
    <row r="177" spans="1:20" x14ac:dyDescent="0.25">
      <c r="A177" s="26"/>
      <c r="B177" s="23"/>
      <c r="C177" s="2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</row>
    <row r="178" spans="1:20" x14ac:dyDescent="0.25">
      <c r="A178" s="26"/>
      <c r="B178" s="23"/>
      <c r="C178" s="2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</row>
    <row r="179" spans="1:20" x14ac:dyDescent="0.25">
      <c r="A179" s="26"/>
      <c r="B179" s="23"/>
      <c r="C179" s="2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</row>
    <row r="180" spans="1:20" x14ac:dyDescent="0.25">
      <c r="A180" s="26"/>
      <c r="B180" s="23"/>
      <c r="C180" s="2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</row>
    <row r="181" spans="1:20" x14ac:dyDescent="0.25">
      <c r="A181" s="26"/>
      <c r="B181" s="23"/>
      <c r="C181" s="2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</row>
    <row r="182" spans="1:20" x14ac:dyDescent="0.25">
      <c r="A182" s="26"/>
      <c r="B182" s="23"/>
      <c r="C182" s="2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</row>
    <row r="183" spans="1:20" x14ac:dyDescent="0.25">
      <c r="A183" s="26"/>
      <c r="B183" s="23"/>
      <c r="C183" s="2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</row>
    <row r="184" spans="1:20" x14ac:dyDescent="0.25">
      <c r="A184" s="26"/>
      <c r="B184" s="23"/>
      <c r="C184" s="2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</row>
    <row r="185" spans="1:20" x14ac:dyDescent="0.25">
      <c r="A185" s="26"/>
      <c r="B185" s="23"/>
      <c r="C185" s="2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</row>
    <row r="186" spans="1:20" x14ac:dyDescent="0.25">
      <c r="A186" s="26"/>
      <c r="B186" s="23"/>
      <c r="C186" s="2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</row>
    <row r="187" spans="1:20" x14ac:dyDescent="0.25">
      <c r="A187" s="26"/>
      <c r="B187" s="23"/>
      <c r="C187" s="2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</row>
    <row r="188" spans="1:20" x14ac:dyDescent="0.25">
      <c r="A188" s="26"/>
      <c r="B188" s="23"/>
      <c r="C188" s="2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</row>
    <row r="189" spans="1:20" x14ac:dyDescent="0.25">
      <c r="A189" s="26"/>
      <c r="B189" s="23"/>
      <c r="C189" s="2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</row>
    <row r="190" spans="1:20" x14ac:dyDescent="0.25">
      <c r="A190" s="26"/>
      <c r="B190" s="23"/>
      <c r="C190" s="2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</row>
    <row r="191" spans="1:20" x14ac:dyDescent="0.25">
      <c r="A191" s="26"/>
      <c r="B191" s="23"/>
      <c r="C191" s="2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</row>
    <row r="192" spans="1:20" x14ac:dyDescent="0.25">
      <c r="A192" s="26"/>
      <c r="B192" s="23"/>
      <c r="C192" s="2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</row>
    <row r="193" spans="1:20" x14ac:dyDescent="0.25">
      <c r="A193" s="26"/>
      <c r="B193" s="23"/>
      <c r="C193" s="2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</row>
    <row r="194" spans="1:20" x14ac:dyDescent="0.25">
      <c r="A194" s="26"/>
      <c r="B194" s="23"/>
      <c r="C194" s="2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</row>
    <row r="195" spans="1:20" x14ac:dyDescent="0.25">
      <c r="A195" s="27"/>
      <c r="B195" s="24"/>
      <c r="C195" s="2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</row>
    <row r="196" spans="1:20" x14ac:dyDescent="0.25">
      <c r="A196" s="27"/>
      <c r="B196" s="24"/>
      <c r="C196" s="2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</row>
    <row r="197" spans="1:20" x14ac:dyDescent="0.25">
      <c r="A197" s="27"/>
      <c r="B197" s="24"/>
      <c r="C197" s="2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</row>
    <row r="198" spans="1:20" x14ac:dyDescent="0.25">
      <c r="A198" s="27"/>
      <c r="B198" s="24"/>
      <c r="C198" s="2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</row>
    <row r="199" spans="1:20" x14ac:dyDescent="0.25">
      <c r="A199" s="27"/>
      <c r="B199" s="24"/>
      <c r="C199" s="2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</row>
    <row r="200" spans="1:20" x14ac:dyDescent="0.25">
      <c r="A200" s="27"/>
      <c r="B200" s="24"/>
      <c r="C200" s="2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</row>
    <row r="201" spans="1:20" x14ac:dyDescent="0.25">
      <c r="A201" s="27"/>
      <c r="B201" s="24"/>
      <c r="C201" s="2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</row>
    <row r="202" spans="1:20" x14ac:dyDescent="0.25">
      <c r="A202" s="27"/>
      <c r="B202" s="24"/>
      <c r="C202" s="2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</row>
    <row r="203" spans="1:20" x14ac:dyDescent="0.25">
      <c r="A203" s="27"/>
      <c r="B203" s="24"/>
      <c r="C203" s="2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</row>
    <row r="204" spans="1:20" x14ac:dyDescent="0.25">
      <c r="A204" s="27"/>
      <c r="B204" s="24"/>
      <c r="C204" s="2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</row>
    <row r="205" spans="1:20" x14ac:dyDescent="0.25">
      <c r="A205" s="27"/>
      <c r="B205" s="24"/>
      <c r="C205" s="2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</row>
    <row r="206" spans="1:20" x14ac:dyDescent="0.25">
      <c r="A206" s="27"/>
      <c r="B206" s="24"/>
      <c r="C206" s="2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</row>
    <row r="207" spans="1:20" x14ac:dyDescent="0.25">
      <c r="A207" s="27"/>
      <c r="B207" s="24"/>
      <c r="C207" s="2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</row>
    <row r="208" spans="1:20" x14ac:dyDescent="0.25">
      <c r="A208" s="27"/>
      <c r="B208" s="24"/>
      <c r="C208" s="2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</row>
    <row r="209" spans="1:20" x14ac:dyDescent="0.25">
      <c r="A209" s="27"/>
      <c r="B209" s="24"/>
      <c r="C209" s="2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</row>
    <row r="210" spans="1:20" x14ac:dyDescent="0.25">
      <c r="A210" s="27"/>
      <c r="B210" s="24"/>
      <c r="C210" s="2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</row>
    <row r="211" spans="1:20" x14ac:dyDescent="0.25">
      <c r="A211" s="27"/>
      <c r="B211" s="24"/>
      <c r="C211" s="2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</row>
    <row r="212" spans="1:20" x14ac:dyDescent="0.25">
      <c r="A212" s="27"/>
      <c r="B212" s="24"/>
      <c r="C212" s="2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</row>
    <row r="213" spans="1:20" x14ac:dyDescent="0.25">
      <c r="A213" s="27"/>
      <c r="B213" s="24"/>
      <c r="C213" s="2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</row>
    <row r="214" spans="1:20" x14ac:dyDescent="0.25">
      <c r="A214" s="27"/>
      <c r="B214" s="24"/>
      <c r="C214" s="2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</row>
    <row r="215" spans="1:20" x14ac:dyDescent="0.25">
      <c r="A215" s="27"/>
      <c r="B215" s="24"/>
      <c r="C215" s="2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</row>
    <row r="216" spans="1:20" x14ac:dyDescent="0.25">
      <c r="A216" s="27"/>
      <c r="B216" s="24"/>
      <c r="C216" s="2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</row>
    <row r="217" spans="1:20" x14ac:dyDescent="0.25">
      <c r="A217" s="27"/>
      <c r="B217" s="24"/>
      <c r="C217" s="2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</row>
    <row r="218" spans="1:20" x14ac:dyDescent="0.25">
      <c r="A218" s="27"/>
      <c r="B218" s="24"/>
      <c r="C218" s="2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</row>
    <row r="219" spans="1:20" x14ac:dyDescent="0.25">
      <c r="A219" s="27"/>
      <c r="B219" s="24"/>
      <c r="C219" s="2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</row>
    <row r="220" spans="1:20" x14ac:dyDescent="0.25">
      <c r="A220" s="27"/>
      <c r="B220" s="24"/>
      <c r="C220" s="2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</row>
    <row r="221" spans="1:20" x14ac:dyDescent="0.25">
      <c r="A221" s="27"/>
      <c r="B221" s="24"/>
      <c r="C221" s="2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</row>
    <row r="222" spans="1:20" x14ac:dyDescent="0.25">
      <c r="A222" s="27"/>
      <c r="B222" s="24"/>
      <c r="C222" s="2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</row>
    <row r="223" spans="1:20" x14ac:dyDescent="0.25">
      <c r="A223" s="27"/>
      <c r="B223" s="24"/>
      <c r="C223" s="2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</row>
    <row r="224" spans="1:20" x14ac:dyDescent="0.25">
      <c r="A224" s="27"/>
      <c r="B224" s="24"/>
      <c r="C224" s="2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</row>
    <row r="225" spans="1:20" x14ac:dyDescent="0.25">
      <c r="A225" s="27"/>
      <c r="B225" s="24"/>
      <c r="C225" s="2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</row>
    <row r="226" spans="1:20" x14ac:dyDescent="0.25">
      <c r="A226" s="27"/>
      <c r="B226" s="24"/>
      <c r="C226" s="2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</row>
    <row r="227" spans="1:20" x14ac:dyDescent="0.25">
      <c r="A227" s="27"/>
      <c r="B227" s="24"/>
      <c r="C227" s="2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</row>
    <row r="228" spans="1:20" x14ac:dyDescent="0.25">
      <c r="A228" s="27"/>
      <c r="B228" s="24"/>
      <c r="C228" s="2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</row>
    <row r="229" spans="1:20" x14ac:dyDescent="0.25">
      <c r="A229" s="27"/>
      <c r="B229" s="24"/>
      <c r="C229" s="2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</row>
    <row r="230" spans="1:20" x14ac:dyDescent="0.25">
      <c r="A230" s="27"/>
      <c r="B230" s="24"/>
      <c r="C230" s="2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</row>
    <row r="231" spans="1:20" x14ac:dyDescent="0.25">
      <c r="A231" s="27"/>
      <c r="B231" s="24"/>
      <c r="C231" s="2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</row>
    <row r="232" spans="1:20" x14ac:dyDescent="0.25">
      <c r="A232" s="27"/>
      <c r="B232" s="24"/>
      <c r="C232" s="2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</row>
    <row r="233" spans="1:20" x14ac:dyDescent="0.25">
      <c r="A233" s="27"/>
      <c r="B233" s="24"/>
      <c r="C233" s="2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</row>
    <row r="234" spans="1:20" x14ac:dyDescent="0.25">
      <c r="A234" s="27"/>
      <c r="B234" s="24"/>
      <c r="C234" s="2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</row>
    <row r="235" spans="1:20" x14ac:dyDescent="0.25">
      <c r="A235" s="27"/>
      <c r="B235" s="24"/>
      <c r="C235" s="2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</row>
    <row r="236" spans="1:20" x14ac:dyDescent="0.25">
      <c r="A236" s="27"/>
      <c r="B236" s="24"/>
      <c r="C236" s="2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</row>
    <row r="237" spans="1:20" x14ac:dyDescent="0.25">
      <c r="A237" s="27"/>
      <c r="B237" s="24"/>
      <c r="C237" s="2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</row>
    <row r="238" spans="1:20" x14ac:dyDescent="0.25">
      <c r="A238" s="27"/>
      <c r="B238" s="24"/>
      <c r="C238" s="2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</row>
    <row r="239" spans="1:20" x14ac:dyDescent="0.25">
      <c r="A239" s="27"/>
      <c r="B239" s="24"/>
      <c r="C239" s="2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</row>
    <row r="240" spans="1:20" x14ac:dyDescent="0.25">
      <c r="A240" s="27"/>
      <c r="B240" s="24"/>
      <c r="C240" s="2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</row>
    <row r="241" spans="1:20" x14ac:dyDescent="0.25">
      <c r="A241" s="27"/>
      <c r="B241" s="24"/>
      <c r="C241" s="2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</row>
    <row r="242" spans="1:20" x14ac:dyDescent="0.25">
      <c r="A242" s="27"/>
      <c r="B242" s="24"/>
      <c r="C242" s="2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</row>
    <row r="243" spans="1:20" x14ac:dyDescent="0.25">
      <c r="A243" s="27"/>
      <c r="B243" s="24"/>
      <c r="C243" s="2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</row>
    <row r="244" spans="1:20" x14ac:dyDescent="0.25">
      <c r="A244" s="27"/>
      <c r="B244" s="24"/>
      <c r="C244" s="2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</row>
    <row r="245" spans="1:20" x14ac:dyDescent="0.25">
      <c r="A245" s="27"/>
      <c r="B245" s="24"/>
      <c r="C245" s="2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</row>
    <row r="246" spans="1:20" x14ac:dyDescent="0.25">
      <c r="A246" s="27"/>
      <c r="B246" s="24"/>
      <c r="C246" s="2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</row>
    <row r="247" spans="1:20" x14ac:dyDescent="0.25">
      <c r="A247" s="27"/>
      <c r="B247" s="24"/>
      <c r="C247" s="2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</row>
    <row r="248" spans="1:20" x14ac:dyDescent="0.25">
      <c r="A248" s="27"/>
      <c r="B248" s="24"/>
      <c r="C248" s="2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</row>
    <row r="249" spans="1:20" x14ac:dyDescent="0.25">
      <c r="A249" s="27"/>
      <c r="B249" s="24"/>
      <c r="C249" s="2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</row>
    <row r="250" spans="1:20" x14ac:dyDescent="0.25">
      <c r="A250" s="27"/>
      <c r="B250" s="24"/>
      <c r="C250" s="2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</row>
    <row r="251" spans="1:20" x14ac:dyDescent="0.25">
      <c r="A251" s="27"/>
      <c r="B251" s="24"/>
      <c r="C251" s="2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</row>
    <row r="252" spans="1:20" x14ac:dyDescent="0.25">
      <c r="A252" s="27"/>
      <c r="B252" s="24"/>
      <c r="C252" s="2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</row>
    <row r="253" spans="1:20" x14ac:dyDescent="0.25">
      <c r="A253" s="27"/>
      <c r="B253" s="24"/>
      <c r="C253" s="2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</row>
    <row r="254" spans="1:20" x14ac:dyDescent="0.25">
      <c r="A254" s="27"/>
      <c r="B254" s="24"/>
      <c r="C254" s="2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</row>
    <row r="255" spans="1:20" x14ac:dyDescent="0.25">
      <c r="A255" s="27"/>
      <c r="B255" s="24"/>
      <c r="C255" s="2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</row>
    <row r="256" spans="1:20" x14ac:dyDescent="0.25">
      <c r="A256" s="27"/>
      <c r="B256" s="24"/>
      <c r="C256" s="2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</row>
    <row r="257" spans="1:20" x14ac:dyDescent="0.25">
      <c r="A257" s="27"/>
      <c r="B257" s="24"/>
      <c r="C257" s="2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</row>
    <row r="258" spans="1:20" x14ac:dyDescent="0.25">
      <c r="A258" s="27"/>
      <c r="B258" s="24"/>
      <c r="C258" s="2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</row>
    <row r="259" spans="1:20" x14ac:dyDescent="0.25">
      <c r="A259" s="27"/>
      <c r="B259" s="24"/>
      <c r="C259" s="2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</row>
    <row r="260" spans="1:20" x14ac:dyDescent="0.25">
      <c r="A260" s="27"/>
      <c r="B260" s="24"/>
      <c r="C260" s="2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</row>
    <row r="261" spans="1:20" x14ac:dyDescent="0.25">
      <c r="A261" s="27"/>
      <c r="B261" s="24"/>
      <c r="C261" s="2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</row>
    <row r="262" spans="1:20" x14ac:dyDescent="0.25">
      <c r="A262" s="27"/>
      <c r="B262" s="24"/>
      <c r="C262" s="2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</row>
    <row r="263" spans="1:20" x14ac:dyDescent="0.25">
      <c r="A263" s="27"/>
      <c r="B263" s="24"/>
      <c r="C263" s="2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</row>
    <row r="264" spans="1:20" x14ac:dyDescent="0.25">
      <c r="A264" s="27"/>
      <c r="B264" s="24"/>
      <c r="C264" s="2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</row>
    <row r="265" spans="1:20" x14ac:dyDescent="0.25">
      <c r="A265" s="27"/>
      <c r="B265" s="24"/>
      <c r="C265" s="2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</row>
    <row r="266" spans="1:20" x14ac:dyDescent="0.25">
      <c r="A266" s="27"/>
      <c r="B266" s="24"/>
      <c r="C266" s="2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</row>
    <row r="267" spans="1:20" x14ac:dyDescent="0.25">
      <c r="A267" s="27"/>
      <c r="B267" s="24"/>
      <c r="C267" s="2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</row>
    <row r="268" spans="1:20" x14ac:dyDescent="0.25">
      <c r="A268" s="27"/>
      <c r="B268" s="24"/>
      <c r="C268" s="2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</row>
    <row r="269" spans="1:20" x14ac:dyDescent="0.25">
      <c r="A269" s="27"/>
      <c r="B269" s="24"/>
      <c r="C269" s="2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</row>
    <row r="270" spans="1:20" x14ac:dyDescent="0.25">
      <c r="A270" s="27"/>
      <c r="B270" s="24"/>
      <c r="C270" s="2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</row>
    <row r="271" spans="1:20" x14ac:dyDescent="0.25">
      <c r="A271" s="27"/>
      <c r="B271" s="24"/>
      <c r="C271" s="2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</row>
    <row r="272" spans="1:20" x14ac:dyDescent="0.25">
      <c r="A272" s="27"/>
      <c r="B272" s="24"/>
      <c r="C272" s="2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</row>
    <row r="273" spans="1:20" x14ac:dyDescent="0.25">
      <c r="A273" s="27"/>
      <c r="B273" s="24"/>
      <c r="C273" s="2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</row>
    <row r="274" spans="1:20" x14ac:dyDescent="0.25">
      <c r="A274" s="27"/>
      <c r="B274" s="24"/>
      <c r="C274" s="2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</row>
    <row r="275" spans="1:20" x14ac:dyDescent="0.25">
      <c r="A275" s="27"/>
      <c r="B275" s="24"/>
      <c r="C275" s="2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</row>
    <row r="276" spans="1:20" x14ac:dyDescent="0.25">
      <c r="A276" s="27"/>
      <c r="B276" s="24"/>
      <c r="C276" s="2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</row>
    <row r="277" spans="1:20" x14ac:dyDescent="0.25">
      <c r="A277" s="27"/>
      <c r="B277" s="24"/>
      <c r="C277" s="2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</row>
    <row r="278" spans="1:20" x14ac:dyDescent="0.25">
      <c r="A278" s="27"/>
      <c r="B278" s="24"/>
      <c r="C278" s="2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</row>
    <row r="279" spans="1:20" x14ac:dyDescent="0.25">
      <c r="A279" s="27"/>
      <c r="B279" s="24"/>
      <c r="C279" s="2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</row>
    <row r="280" spans="1:20" x14ac:dyDescent="0.25">
      <c r="A280" s="27"/>
      <c r="B280" s="24"/>
      <c r="C280" s="2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</row>
    <row r="281" spans="1:20" x14ac:dyDescent="0.25">
      <c r="A281" s="27"/>
      <c r="B281" s="24"/>
      <c r="C281" s="2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</row>
    <row r="282" spans="1:20" x14ac:dyDescent="0.25">
      <c r="A282" s="27"/>
      <c r="B282" s="24"/>
      <c r="C282" s="2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</row>
    <row r="283" spans="1:20" x14ac:dyDescent="0.25">
      <c r="A283" s="27"/>
      <c r="B283" s="24"/>
      <c r="C283" s="2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</row>
    <row r="284" spans="1:20" x14ac:dyDescent="0.25">
      <c r="A284" s="27"/>
      <c r="B284" s="24"/>
      <c r="C284" s="2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</row>
    <row r="285" spans="1:20" x14ac:dyDescent="0.25">
      <c r="A285" s="27"/>
      <c r="B285" s="24"/>
      <c r="C285" s="2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</row>
    <row r="286" spans="1:20" x14ac:dyDescent="0.25">
      <c r="A286" s="27"/>
      <c r="B286" s="24"/>
      <c r="C286" s="2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</row>
    <row r="287" spans="1:20" x14ac:dyDescent="0.25">
      <c r="A287" s="27"/>
      <c r="B287" s="24"/>
      <c r="C287" s="2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</row>
    <row r="288" spans="1:20" x14ac:dyDescent="0.25">
      <c r="A288" s="27"/>
      <c r="B288" s="24"/>
      <c r="C288" s="2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</row>
    <row r="289" spans="1:20" x14ac:dyDescent="0.25">
      <c r="A289" s="27"/>
      <c r="B289" s="24"/>
      <c r="C289" s="2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</row>
    <row r="290" spans="1:20" x14ac:dyDescent="0.25">
      <c r="A290" s="27"/>
      <c r="B290" s="24"/>
      <c r="C290" s="2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</row>
    <row r="291" spans="1:20" x14ac:dyDescent="0.25">
      <c r="A291" s="27"/>
      <c r="B291" s="24"/>
      <c r="C291" s="2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</row>
    <row r="292" spans="1:20" x14ac:dyDescent="0.25">
      <c r="A292" s="27"/>
      <c r="B292" s="24"/>
      <c r="C292" s="2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</row>
    <row r="293" spans="1:20" x14ac:dyDescent="0.25">
      <c r="A293" s="27"/>
      <c r="B293" s="24"/>
      <c r="C293" s="2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</row>
    <row r="294" spans="1:20" x14ac:dyDescent="0.25">
      <c r="A294" s="27"/>
      <c r="B294" s="24"/>
      <c r="C294" s="2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</row>
    <row r="295" spans="1:20" x14ac:dyDescent="0.25">
      <c r="A295" s="27"/>
      <c r="B295" s="24"/>
      <c r="C295" s="2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</row>
    <row r="296" spans="1:20" x14ac:dyDescent="0.25">
      <c r="A296" s="27"/>
      <c r="B296" s="24"/>
      <c r="C296" s="2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</row>
    <row r="297" spans="1:20" x14ac:dyDescent="0.25">
      <c r="A297" s="27"/>
      <c r="B297" s="24"/>
      <c r="C297" s="2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</row>
    <row r="298" spans="1:20" x14ac:dyDescent="0.25">
      <c r="A298" s="27"/>
      <c r="B298" s="24"/>
      <c r="C298" s="2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</row>
    <row r="299" spans="1:20" x14ac:dyDescent="0.25">
      <c r="A299" s="27"/>
      <c r="B299" s="24"/>
      <c r="C299" s="2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</row>
    <row r="300" spans="1:20" x14ac:dyDescent="0.25">
      <c r="A300" s="27"/>
      <c r="B300" s="24"/>
      <c r="C300" s="2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</row>
    <row r="301" spans="1:20" x14ac:dyDescent="0.25">
      <c r="A301" s="27"/>
      <c r="B301" s="24"/>
      <c r="C301" s="2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</row>
    <row r="302" spans="1:20" x14ac:dyDescent="0.25">
      <c r="A302" s="27"/>
      <c r="B302" s="24"/>
      <c r="C302" s="2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</row>
    <row r="303" spans="1:20" x14ac:dyDescent="0.25">
      <c r="A303" s="27"/>
      <c r="B303" s="24"/>
      <c r="C303" s="2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</row>
    <row r="304" spans="1:20" x14ac:dyDescent="0.25">
      <c r="A304" s="27"/>
      <c r="B304" s="24"/>
      <c r="C304" s="2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</row>
    <row r="305" spans="1:20" x14ac:dyDescent="0.25">
      <c r="A305" s="27"/>
      <c r="B305" s="24"/>
      <c r="C305" s="2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</row>
    <row r="306" spans="1:20" x14ac:dyDescent="0.25">
      <c r="A306" s="27"/>
      <c r="B306" s="24"/>
      <c r="C306" s="2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</row>
    <row r="307" spans="1:20" x14ac:dyDescent="0.25">
      <c r="A307" s="27"/>
      <c r="B307" s="24"/>
      <c r="C307" s="2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</row>
    <row r="308" spans="1:20" x14ac:dyDescent="0.25">
      <c r="A308" s="27"/>
      <c r="B308" s="24"/>
      <c r="C308" s="2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</row>
    <row r="309" spans="1:20" x14ac:dyDescent="0.25">
      <c r="A309" s="27"/>
      <c r="B309" s="24"/>
      <c r="C309" s="2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</row>
    <row r="310" spans="1:20" x14ac:dyDescent="0.25">
      <c r="A310" s="27"/>
      <c r="B310" s="24"/>
      <c r="C310" s="2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</row>
    <row r="311" spans="1:20" x14ac:dyDescent="0.25">
      <c r="A311" s="27"/>
      <c r="B311" s="24"/>
      <c r="C311" s="2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</row>
    <row r="312" spans="1:20" x14ac:dyDescent="0.25">
      <c r="A312" s="27"/>
      <c r="B312" s="24"/>
      <c r="C312" s="2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</row>
    <row r="313" spans="1:20" x14ac:dyDescent="0.25">
      <c r="A313" s="27"/>
      <c r="B313" s="24"/>
      <c r="C313" s="2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</row>
    <row r="314" spans="1:20" x14ac:dyDescent="0.25">
      <c r="A314" s="27"/>
      <c r="B314" s="24"/>
      <c r="C314" s="2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</row>
    <row r="315" spans="1:20" x14ac:dyDescent="0.25">
      <c r="A315" s="27"/>
      <c r="B315" s="24"/>
      <c r="C315" s="2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</row>
    <row r="316" spans="1:20" x14ac:dyDescent="0.25">
      <c r="A316" s="27"/>
      <c r="B316" s="24"/>
      <c r="C316" s="2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</row>
    <row r="317" spans="1:20" x14ac:dyDescent="0.25">
      <c r="A317" s="27"/>
      <c r="B317" s="24"/>
      <c r="C317" s="2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</row>
    <row r="318" spans="1:20" x14ac:dyDescent="0.25">
      <c r="A318" s="27"/>
      <c r="B318" s="24"/>
      <c r="C318" s="2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</row>
    <row r="319" spans="1:20" x14ac:dyDescent="0.25">
      <c r="A319" s="27"/>
      <c r="B319" s="24"/>
      <c r="C319" s="2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</row>
    <row r="320" spans="1:20" x14ac:dyDescent="0.25">
      <c r="A320" s="27"/>
      <c r="B320" s="24"/>
      <c r="C320" s="2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</row>
    <row r="321" spans="1:20" x14ac:dyDescent="0.25">
      <c r="A321" s="27"/>
      <c r="B321" s="24"/>
      <c r="C321" s="2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</row>
    <row r="322" spans="1:20" x14ac:dyDescent="0.25">
      <c r="A322" s="27"/>
      <c r="B322" s="24"/>
      <c r="C322" s="2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</row>
    <row r="323" spans="1:20" x14ac:dyDescent="0.25">
      <c r="A323" s="27"/>
      <c r="B323" s="24"/>
      <c r="C323" s="2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</row>
    <row r="324" spans="1:20" x14ac:dyDescent="0.25">
      <c r="A324" s="27"/>
      <c r="B324" s="24"/>
      <c r="C324" s="2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</row>
    <row r="325" spans="1:20" x14ac:dyDescent="0.25">
      <c r="A325" s="27"/>
      <c r="B325" s="24"/>
      <c r="C325" s="2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</row>
    <row r="326" spans="1:20" x14ac:dyDescent="0.25">
      <c r="A326" s="27"/>
      <c r="B326" s="24"/>
      <c r="C326" s="2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</row>
    <row r="327" spans="1:20" x14ac:dyDescent="0.25">
      <c r="A327" s="27"/>
      <c r="B327" s="24"/>
      <c r="C327" s="2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</row>
    <row r="328" spans="1:20" x14ac:dyDescent="0.25">
      <c r="A328" s="27"/>
      <c r="B328" s="24"/>
      <c r="C328" s="2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</row>
    <row r="329" spans="1:20" x14ac:dyDescent="0.25">
      <c r="A329" s="27"/>
      <c r="B329" s="24"/>
      <c r="C329" s="2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</row>
    <row r="330" spans="1:20" x14ac:dyDescent="0.25">
      <c r="A330" s="27"/>
      <c r="B330" s="24"/>
      <c r="C330" s="2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</row>
    <row r="331" spans="1:20" x14ac:dyDescent="0.25">
      <c r="A331" s="27"/>
      <c r="B331" s="24"/>
      <c r="C331" s="2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</row>
    <row r="332" spans="1:20" x14ac:dyDescent="0.25">
      <c r="A332" s="27"/>
      <c r="B332" s="24"/>
      <c r="C332" s="2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</row>
    <row r="333" spans="1:20" x14ac:dyDescent="0.25">
      <c r="A333" s="27"/>
      <c r="B333" s="24"/>
      <c r="C333" s="2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</row>
    <row r="334" spans="1:20" x14ac:dyDescent="0.25">
      <c r="A334" s="27"/>
      <c r="B334" s="24"/>
      <c r="C334" s="2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</row>
    <row r="335" spans="1:20" x14ac:dyDescent="0.25">
      <c r="A335" s="27"/>
      <c r="B335" s="24"/>
      <c r="C335" s="2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</row>
    <row r="336" spans="1:20" x14ac:dyDescent="0.25">
      <c r="A336" s="27"/>
      <c r="B336" s="24"/>
      <c r="C336" s="2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</row>
    <row r="337" spans="1:20" x14ac:dyDescent="0.25">
      <c r="A337" s="27"/>
      <c r="B337" s="24"/>
      <c r="C337" s="2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</row>
    <row r="338" spans="1:20" x14ac:dyDescent="0.25">
      <c r="A338" s="27"/>
      <c r="B338" s="24"/>
      <c r="C338" s="2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</row>
    <row r="339" spans="1:20" x14ac:dyDescent="0.25">
      <c r="A339" s="27"/>
      <c r="B339" s="24"/>
      <c r="C339" s="2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</row>
    <row r="340" spans="1:20" x14ac:dyDescent="0.25">
      <c r="A340" s="27"/>
      <c r="B340" s="24"/>
      <c r="C340" s="2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</row>
    <row r="341" spans="1:20" x14ac:dyDescent="0.25">
      <c r="A341" s="27"/>
      <c r="B341" s="24"/>
      <c r="C341" s="2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</row>
    <row r="342" spans="1:20" x14ac:dyDescent="0.25">
      <c r="A342" s="27"/>
      <c r="B342" s="24"/>
      <c r="C342" s="2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</row>
    <row r="343" spans="1:20" x14ac:dyDescent="0.25">
      <c r="A343" s="27"/>
      <c r="B343" s="24"/>
      <c r="C343" s="2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</row>
    <row r="344" spans="1:20" x14ac:dyDescent="0.25">
      <c r="A344" s="27"/>
      <c r="B344" s="24"/>
      <c r="C344" s="2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</row>
    <row r="345" spans="1:20" x14ac:dyDescent="0.25">
      <c r="A345" s="27"/>
      <c r="B345" s="24"/>
      <c r="C345" s="2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</row>
    <row r="346" spans="1:20" x14ac:dyDescent="0.25">
      <c r="A346" s="27"/>
      <c r="B346" s="24"/>
      <c r="C346" s="2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</row>
    <row r="347" spans="1:20" x14ac:dyDescent="0.25">
      <c r="A347" s="27"/>
      <c r="B347" s="24"/>
      <c r="C347" s="2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</row>
    <row r="348" spans="1:20" x14ac:dyDescent="0.25">
      <c r="A348" s="27"/>
      <c r="B348" s="24"/>
      <c r="C348" s="2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</row>
    <row r="349" spans="1:20" x14ac:dyDescent="0.25">
      <c r="A349" s="27"/>
      <c r="B349" s="24"/>
      <c r="C349" s="2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</row>
    <row r="350" spans="1:20" x14ac:dyDescent="0.25">
      <c r="A350" s="27"/>
      <c r="B350" s="24"/>
      <c r="C350" s="2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</row>
    <row r="351" spans="1:20" x14ac:dyDescent="0.25">
      <c r="A351" s="27"/>
      <c r="B351" s="24"/>
      <c r="C351" s="2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</row>
    <row r="352" spans="1:20" x14ac:dyDescent="0.25">
      <c r="A352" s="27"/>
      <c r="B352" s="24"/>
      <c r="C352" s="2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</row>
    <row r="353" spans="1:20" x14ac:dyDescent="0.25">
      <c r="A353" s="27"/>
      <c r="B353" s="24"/>
      <c r="C353" s="2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</row>
    <row r="354" spans="1:20" x14ac:dyDescent="0.25">
      <c r="A354" s="27"/>
      <c r="B354" s="24"/>
      <c r="C354" s="2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</row>
    <row r="355" spans="1:20" x14ac:dyDescent="0.25">
      <c r="A355" s="27"/>
      <c r="B355" s="24"/>
      <c r="C355" s="2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</row>
    <row r="356" spans="1:20" x14ac:dyDescent="0.25">
      <c r="A356" s="27"/>
      <c r="B356" s="24"/>
      <c r="C356" s="2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</row>
    <row r="357" spans="1:20" x14ac:dyDescent="0.25">
      <c r="A357" s="27"/>
      <c r="B357" s="24"/>
      <c r="C357" s="2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</row>
    <row r="358" spans="1:20" x14ac:dyDescent="0.25">
      <c r="A358" s="27"/>
      <c r="B358" s="24"/>
      <c r="C358" s="2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</row>
    <row r="359" spans="1:20" x14ac:dyDescent="0.25">
      <c r="A359" s="27"/>
      <c r="B359" s="24"/>
      <c r="C359" s="2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</row>
    <row r="360" spans="1:20" x14ac:dyDescent="0.25">
      <c r="A360" s="27"/>
      <c r="B360" s="24"/>
      <c r="C360" s="2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</row>
    <row r="361" spans="1:20" x14ac:dyDescent="0.25">
      <c r="A361" s="27"/>
      <c r="B361" s="24"/>
      <c r="C361" s="2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</row>
    <row r="362" spans="1:20" x14ac:dyDescent="0.25">
      <c r="A362" s="27"/>
      <c r="B362" s="24"/>
      <c r="C362" s="2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</row>
    <row r="363" spans="1:20" x14ac:dyDescent="0.25">
      <c r="A363" s="27"/>
      <c r="B363" s="24"/>
      <c r="C363" s="2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</row>
    <row r="364" spans="1:20" x14ac:dyDescent="0.25">
      <c r="A364" s="27"/>
      <c r="B364" s="24"/>
      <c r="C364" s="2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</row>
    <row r="365" spans="1:20" x14ac:dyDescent="0.25">
      <c r="A365" s="27"/>
      <c r="B365" s="24"/>
      <c r="C365" s="2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</row>
    <row r="366" spans="1:20" x14ac:dyDescent="0.25">
      <c r="A366" s="27"/>
      <c r="B366" s="24"/>
      <c r="C366" s="2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</row>
    <row r="367" spans="1:20" x14ac:dyDescent="0.25">
      <c r="A367" s="27"/>
      <c r="B367" s="24"/>
      <c r="C367" s="2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</row>
    <row r="368" spans="1:20" x14ac:dyDescent="0.25">
      <c r="A368" s="27"/>
      <c r="B368" s="24"/>
      <c r="C368" s="2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</row>
    <row r="369" spans="1:20" x14ac:dyDescent="0.25">
      <c r="A369" s="27"/>
      <c r="B369" s="24"/>
      <c r="C369" s="2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</row>
    <row r="370" spans="1:20" x14ac:dyDescent="0.25">
      <c r="A370" s="27"/>
      <c r="B370" s="24"/>
      <c r="C370" s="2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</row>
    <row r="371" spans="1:20" x14ac:dyDescent="0.25">
      <c r="A371" s="27"/>
      <c r="B371" s="24"/>
      <c r="C371" s="2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</row>
    <row r="372" spans="1:20" x14ac:dyDescent="0.25">
      <c r="A372" s="27"/>
      <c r="B372" s="24"/>
      <c r="C372" s="2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</row>
    <row r="373" spans="1:20" x14ac:dyDescent="0.25">
      <c r="A373" s="27"/>
      <c r="B373" s="24"/>
      <c r="C373" s="2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</row>
    <row r="374" spans="1:20" x14ac:dyDescent="0.25">
      <c r="A374" s="27"/>
      <c r="B374" s="24"/>
      <c r="C374" s="2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</row>
    <row r="375" spans="1:20" x14ac:dyDescent="0.25">
      <c r="A375" s="27"/>
      <c r="B375" s="24"/>
      <c r="C375" s="2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</row>
    <row r="376" spans="1:20" x14ac:dyDescent="0.25">
      <c r="A376" s="27"/>
      <c r="B376" s="24"/>
      <c r="C376" s="2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</row>
    <row r="377" spans="1:20" x14ac:dyDescent="0.25">
      <c r="A377" s="27"/>
      <c r="B377" s="24"/>
      <c r="C377" s="2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</row>
    <row r="378" spans="1:20" x14ac:dyDescent="0.25">
      <c r="A378" s="27"/>
      <c r="B378" s="24"/>
      <c r="C378" s="2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</row>
    <row r="379" spans="1:20" x14ac:dyDescent="0.25">
      <c r="A379" s="27"/>
      <c r="B379" s="24"/>
      <c r="C379" s="2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</row>
    <row r="380" spans="1:20" x14ac:dyDescent="0.25">
      <c r="A380" s="27"/>
      <c r="B380" s="24"/>
      <c r="C380" s="2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</row>
    <row r="381" spans="1:20" x14ac:dyDescent="0.25">
      <c r="A381" s="27"/>
      <c r="B381" s="24"/>
      <c r="C381" s="2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</row>
    <row r="382" spans="1:20" x14ac:dyDescent="0.25">
      <c r="A382" s="27"/>
      <c r="B382" s="24"/>
      <c r="C382" s="2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</row>
    <row r="383" spans="1:20" x14ac:dyDescent="0.25">
      <c r="A383" s="27"/>
      <c r="B383" s="24"/>
      <c r="C383" s="2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</row>
    <row r="384" spans="1:20" x14ac:dyDescent="0.25">
      <c r="A384" s="27"/>
      <c r="B384" s="24"/>
      <c r="C384" s="2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</row>
    <row r="385" spans="1:20" x14ac:dyDescent="0.25">
      <c r="A385" s="27"/>
      <c r="B385" s="24"/>
      <c r="C385" s="2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</row>
    <row r="386" spans="1:20" x14ac:dyDescent="0.25">
      <c r="A386" s="27"/>
      <c r="B386" s="24"/>
      <c r="C386" s="2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</row>
    <row r="387" spans="1:20" x14ac:dyDescent="0.25">
      <c r="A387" s="27"/>
      <c r="B387" s="24"/>
      <c r="C387" s="2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</row>
    <row r="388" spans="1:20" x14ac:dyDescent="0.25">
      <c r="A388" s="27"/>
      <c r="B388" s="24"/>
      <c r="C388" s="2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</row>
    <row r="389" spans="1:20" x14ac:dyDescent="0.25">
      <c r="A389" s="27"/>
      <c r="B389" s="24"/>
      <c r="C389" s="2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</row>
    <row r="390" spans="1:20" x14ac:dyDescent="0.25">
      <c r="A390" s="27"/>
      <c r="B390" s="24"/>
      <c r="C390" s="2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</row>
    <row r="391" spans="1:20" x14ac:dyDescent="0.25">
      <c r="A391" s="27"/>
      <c r="B391" s="24"/>
      <c r="C391" s="2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</row>
    <row r="392" spans="1:20" x14ac:dyDescent="0.25">
      <c r="A392" s="27"/>
      <c r="B392" s="24"/>
      <c r="C392" s="2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</row>
    <row r="393" spans="1:20" x14ac:dyDescent="0.25">
      <c r="A393" s="27"/>
      <c r="B393" s="24"/>
      <c r="C393" s="2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</row>
    <row r="394" spans="1:20" x14ac:dyDescent="0.25">
      <c r="A394" s="27"/>
      <c r="B394" s="24"/>
      <c r="C394" s="2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</row>
    <row r="395" spans="1:20" x14ac:dyDescent="0.25">
      <c r="A395" s="27"/>
      <c r="B395" s="24"/>
      <c r="C395" s="2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</row>
    <row r="396" spans="1:20" x14ac:dyDescent="0.25">
      <c r="A396" s="27"/>
      <c r="B396" s="24"/>
      <c r="C396" s="2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</row>
    <row r="397" spans="1:20" x14ac:dyDescent="0.25">
      <c r="A397" s="27"/>
      <c r="B397" s="24"/>
      <c r="C397" s="2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</row>
    <row r="398" spans="1:20" x14ac:dyDescent="0.25">
      <c r="A398" s="27"/>
      <c r="B398" s="24"/>
      <c r="C398" s="2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</row>
    <row r="399" spans="1:20" x14ac:dyDescent="0.25">
      <c r="A399" s="27"/>
      <c r="B399" s="24"/>
      <c r="C399" s="2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</row>
    <row r="400" spans="1:20" x14ac:dyDescent="0.25">
      <c r="A400" s="27"/>
      <c r="B400" s="24"/>
      <c r="C400" s="2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</row>
    <row r="401" spans="1:20" x14ac:dyDescent="0.25">
      <c r="A401" s="27"/>
      <c r="B401" s="24"/>
      <c r="C401" s="2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</row>
    <row r="402" spans="1:20" x14ac:dyDescent="0.25">
      <c r="A402" s="27"/>
      <c r="B402" s="24"/>
      <c r="C402" s="2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</row>
    <row r="403" spans="1:20" x14ac:dyDescent="0.25">
      <c r="A403" s="27"/>
      <c r="B403" s="24"/>
      <c r="C403" s="2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</row>
    <row r="404" spans="1:20" x14ac:dyDescent="0.25">
      <c r="A404" s="27"/>
      <c r="B404" s="24"/>
      <c r="C404" s="2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</row>
    <row r="405" spans="1:20" x14ac:dyDescent="0.25">
      <c r="A405" s="27"/>
      <c r="B405" s="24"/>
      <c r="C405" s="2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</row>
    <row r="406" spans="1:20" x14ac:dyDescent="0.25">
      <c r="A406" s="27"/>
      <c r="B406" s="24"/>
      <c r="C406" s="2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</row>
    <row r="407" spans="1:20" x14ac:dyDescent="0.25">
      <c r="A407" s="27"/>
      <c r="B407" s="24"/>
      <c r="C407" s="2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</row>
    <row r="408" spans="1:20" x14ac:dyDescent="0.25">
      <c r="A408" s="27"/>
      <c r="B408" s="24"/>
      <c r="C408" s="2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</row>
    <row r="409" spans="1:20" x14ac:dyDescent="0.25">
      <c r="A409" s="27"/>
      <c r="B409" s="24"/>
      <c r="C409" s="2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</row>
    <row r="410" spans="1:20" x14ac:dyDescent="0.25">
      <c r="A410" s="27"/>
      <c r="B410" s="24"/>
      <c r="C410" s="2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</row>
    <row r="411" spans="1:20" x14ac:dyDescent="0.25">
      <c r="A411" s="27"/>
      <c r="B411" s="24"/>
      <c r="C411" s="2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</row>
    <row r="412" spans="1:20" x14ac:dyDescent="0.25">
      <c r="A412" s="27"/>
      <c r="B412" s="24"/>
      <c r="C412" s="2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</row>
    <row r="413" spans="1:20" x14ac:dyDescent="0.25">
      <c r="A413" s="27"/>
      <c r="B413" s="24"/>
      <c r="C413" s="2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</row>
    <row r="414" spans="1:20" x14ac:dyDescent="0.25">
      <c r="A414" s="27"/>
      <c r="B414" s="24"/>
      <c r="C414" s="2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</row>
    <row r="415" spans="1:20" x14ac:dyDescent="0.25">
      <c r="A415" s="27"/>
      <c r="B415" s="24"/>
      <c r="C415" s="2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</row>
    <row r="416" spans="1:20" x14ac:dyDescent="0.25">
      <c r="A416" s="27"/>
      <c r="B416" s="24"/>
      <c r="C416" s="2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</row>
    <row r="417" spans="1:20" x14ac:dyDescent="0.25">
      <c r="A417" s="27"/>
      <c r="B417" s="24"/>
      <c r="C417" s="2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</row>
    <row r="418" spans="1:20" x14ac:dyDescent="0.25">
      <c r="A418" s="27"/>
      <c r="B418" s="24"/>
      <c r="C418" s="2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</row>
    <row r="419" spans="1:20" x14ac:dyDescent="0.25">
      <c r="A419" s="27"/>
      <c r="B419" s="24"/>
      <c r="C419" s="2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</row>
    <row r="420" spans="1:20" x14ac:dyDescent="0.25">
      <c r="A420" s="27"/>
      <c r="B420" s="24"/>
      <c r="C420" s="2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</row>
    <row r="421" spans="1:20" x14ac:dyDescent="0.25">
      <c r="A421" s="27"/>
      <c r="B421" s="24"/>
      <c r="C421" s="2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</row>
    <row r="422" spans="1:20" x14ac:dyDescent="0.25">
      <c r="A422" s="27"/>
      <c r="B422" s="24"/>
      <c r="C422" s="2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</row>
    <row r="423" spans="1:20" x14ac:dyDescent="0.25">
      <c r="A423" s="27"/>
      <c r="B423" s="24"/>
      <c r="C423" s="2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</row>
    <row r="424" spans="1:20" x14ac:dyDescent="0.25">
      <c r="A424" s="27"/>
      <c r="B424" s="24"/>
      <c r="C424" s="2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</row>
    <row r="425" spans="1:20" x14ac:dyDescent="0.25">
      <c r="A425" s="27"/>
      <c r="B425" s="24"/>
      <c r="C425" s="2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</row>
    <row r="426" spans="1:20" x14ac:dyDescent="0.25">
      <c r="A426" s="27"/>
      <c r="B426" s="24"/>
      <c r="C426" s="2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</row>
    <row r="427" spans="1:20" x14ac:dyDescent="0.25">
      <c r="A427" s="27"/>
      <c r="B427" s="24"/>
      <c r="C427" s="2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</row>
    <row r="428" spans="1:20" x14ac:dyDescent="0.25">
      <c r="A428" s="27"/>
      <c r="B428" s="24"/>
      <c r="C428" s="2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</row>
    <row r="429" spans="1:20" x14ac:dyDescent="0.25">
      <c r="A429" s="27"/>
      <c r="B429" s="24"/>
      <c r="C429" s="2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</row>
    <row r="430" spans="1:20" x14ac:dyDescent="0.25">
      <c r="A430" s="27"/>
      <c r="B430" s="24"/>
      <c r="C430" s="2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</row>
    <row r="431" spans="1:20" x14ac:dyDescent="0.25">
      <c r="A431" s="27"/>
      <c r="B431" s="24"/>
      <c r="C431" s="2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</row>
    <row r="432" spans="1:20" x14ac:dyDescent="0.25">
      <c r="A432" s="27"/>
      <c r="B432" s="24"/>
      <c r="C432" s="2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</row>
    <row r="433" spans="1:20" x14ac:dyDescent="0.25">
      <c r="A433" s="27"/>
      <c r="B433" s="24"/>
      <c r="C433" s="2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</row>
    <row r="434" spans="1:20" x14ac:dyDescent="0.25">
      <c r="A434" s="27"/>
      <c r="B434" s="24"/>
      <c r="C434" s="2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</row>
    <row r="435" spans="1:20" x14ac:dyDescent="0.25">
      <c r="A435" s="27"/>
      <c r="B435" s="24"/>
      <c r="C435" s="2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</row>
    <row r="436" spans="1:20" x14ac:dyDescent="0.25">
      <c r="A436" s="27"/>
      <c r="B436" s="24"/>
      <c r="C436" s="2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</row>
    <row r="437" spans="1:20" x14ac:dyDescent="0.25">
      <c r="A437" s="27"/>
      <c r="B437" s="24"/>
      <c r="C437" s="2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</row>
    <row r="438" spans="1:20" x14ac:dyDescent="0.25">
      <c r="A438" s="27"/>
      <c r="B438" s="24"/>
      <c r="C438" s="2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</row>
    <row r="439" spans="1:20" x14ac:dyDescent="0.25">
      <c r="A439" s="27"/>
      <c r="B439" s="24"/>
      <c r="C439" s="2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</row>
    <row r="440" spans="1:20" x14ac:dyDescent="0.25">
      <c r="A440" s="27"/>
      <c r="B440" s="24"/>
      <c r="C440" s="2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</row>
    <row r="441" spans="1:20" x14ac:dyDescent="0.25">
      <c r="A441" s="27"/>
      <c r="B441" s="24"/>
      <c r="C441" s="2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</row>
    <row r="442" spans="1:20" x14ac:dyDescent="0.25">
      <c r="A442" s="27"/>
      <c r="B442" s="24"/>
      <c r="C442" s="2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</row>
    <row r="443" spans="1:20" x14ac:dyDescent="0.25">
      <c r="A443" s="27"/>
      <c r="B443" s="24"/>
      <c r="C443" s="2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</row>
    <row r="444" spans="1:20" x14ac:dyDescent="0.25">
      <c r="A444" s="27"/>
      <c r="B444" s="24"/>
      <c r="C444" s="2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</row>
    <row r="445" spans="1:20" x14ac:dyDescent="0.25">
      <c r="A445" s="27"/>
      <c r="B445" s="24"/>
      <c r="C445" s="2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</row>
    <row r="446" spans="1:20" x14ac:dyDescent="0.25">
      <c r="A446" s="27"/>
      <c r="B446" s="24"/>
      <c r="C446" s="2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</row>
    <row r="447" spans="1:20" x14ac:dyDescent="0.25">
      <c r="A447" s="27"/>
      <c r="B447" s="24"/>
      <c r="C447" s="2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</row>
    <row r="448" spans="1:20" x14ac:dyDescent="0.25">
      <c r="A448" s="27"/>
      <c r="B448" s="24"/>
      <c r="C448" s="2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</row>
    <row r="449" spans="1:20" x14ac:dyDescent="0.25">
      <c r="A449" s="27"/>
      <c r="B449" s="24"/>
      <c r="C449" s="2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</row>
    <row r="450" spans="1:20" x14ac:dyDescent="0.25">
      <c r="A450" s="27"/>
      <c r="B450" s="24"/>
      <c r="C450" s="2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</row>
    <row r="451" spans="1:20" x14ac:dyDescent="0.25">
      <c r="A451" s="27"/>
      <c r="B451" s="24"/>
      <c r="C451" s="2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</row>
    <row r="452" spans="1:20" x14ac:dyDescent="0.25">
      <c r="A452" s="27"/>
      <c r="B452" s="24"/>
      <c r="C452" s="2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</row>
    <row r="453" spans="1:20" x14ac:dyDescent="0.25">
      <c r="A453" s="27"/>
      <c r="B453" s="24"/>
      <c r="C453" s="2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</row>
    <row r="454" spans="1:20" x14ac:dyDescent="0.25">
      <c r="A454" s="27"/>
      <c r="B454" s="24"/>
      <c r="C454" s="2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</row>
    <row r="455" spans="1:20" x14ac:dyDescent="0.25">
      <c r="A455" s="27"/>
      <c r="B455" s="24"/>
      <c r="C455" s="2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</row>
    <row r="456" spans="1:20" x14ac:dyDescent="0.25">
      <c r="A456" s="27"/>
      <c r="B456" s="24"/>
      <c r="C456" s="2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</row>
    <row r="457" spans="1:20" x14ac:dyDescent="0.25">
      <c r="A457" s="27"/>
      <c r="B457" s="24"/>
      <c r="C457" s="2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</row>
    <row r="458" spans="1:20" x14ac:dyDescent="0.25">
      <c r="A458" s="27"/>
      <c r="B458" s="24"/>
      <c r="C458" s="2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</row>
    <row r="459" spans="1:20" x14ac:dyDescent="0.25">
      <c r="A459" s="27"/>
      <c r="B459" s="24"/>
      <c r="C459" s="2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</row>
    <row r="460" spans="1:20" x14ac:dyDescent="0.25">
      <c r="A460" s="27"/>
      <c r="B460" s="24"/>
      <c r="C460" s="2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</row>
    <row r="461" spans="1:20" x14ac:dyDescent="0.25">
      <c r="A461" s="27"/>
      <c r="B461" s="24"/>
      <c r="C461" s="2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</row>
    <row r="462" spans="1:20" x14ac:dyDescent="0.25">
      <c r="A462" s="27"/>
      <c r="B462" s="24"/>
      <c r="C462" s="2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</row>
    <row r="463" spans="1:20" x14ac:dyDescent="0.25">
      <c r="A463" s="27"/>
      <c r="B463" s="24"/>
      <c r="C463" s="2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</row>
    <row r="464" spans="1:20" x14ac:dyDescent="0.25">
      <c r="A464" s="27"/>
      <c r="B464" s="24"/>
      <c r="C464" s="2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</row>
    <row r="465" spans="1:20" x14ac:dyDescent="0.25">
      <c r="A465" s="27"/>
      <c r="B465" s="24"/>
      <c r="C465" s="2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</row>
    <row r="466" spans="1:20" x14ac:dyDescent="0.25">
      <c r="A466" s="27"/>
      <c r="B466" s="24"/>
      <c r="C466" s="2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</row>
    <row r="467" spans="1:20" x14ac:dyDescent="0.25">
      <c r="A467" s="27"/>
      <c r="B467" s="24"/>
      <c r="C467" s="2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</row>
    <row r="468" spans="1:20" x14ac:dyDescent="0.25">
      <c r="A468" s="27"/>
      <c r="B468" s="24"/>
      <c r="C468" s="2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</row>
    <row r="469" spans="1:20" x14ac:dyDescent="0.25">
      <c r="A469" s="27"/>
      <c r="B469" s="24"/>
      <c r="C469" s="2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</row>
    <row r="470" spans="1:20" x14ac:dyDescent="0.25">
      <c r="A470" s="27"/>
      <c r="B470" s="24"/>
      <c r="C470" s="2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</row>
    <row r="471" spans="1:20" x14ac:dyDescent="0.25">
      <c r="A471" s="27"/>
      <c r="B471" s="24"/>
      <c r="C471" s="2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</row>
    <row r="472" spans="1:20" x14ac:dyDescent="0.25">
      <c r="A472" s="27"/>
      <c r="B472" s="24"/>
      <c r="C472" s="2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</row>
    <row r="473" spans="1:20" x14ac:dyDescent="0.25">
      <c r="A473" s="27"/>
      <c r="B473" s="24"/>
      <c r="C473" s="2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</row>
    <row r="474" spans="1:20" x14ac:dyDescent="0.25">
      <c r="A474" s="27"/>
      <c r="B474" s="24"/>
      <c r="C474" s="2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</row>
    <row r="475" spans="1:20" x14ac:dyDescent="0.25">
      <c r="A475" s="27"/>
      <c r="B475" s="24"/>
      <c r="C475" s="2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</row>
    <row r="476" spans="1:20" x14ac:dyDescent="0.25">
      <c r="A476" s="27"/>
      <c r="B476" s="24"/>
      <c r="C476" s="2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</row>
    <row r="477" spans="1:20" x14ac:dyDescent="0.25">
      <c r="A477" s="27"/>
      <c r="B477" s="24"/>
      <c r="C477" s="2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</row>
    <row r="478" spans="1:20" x14ac:dyDescent="0.25">
      <c r="A478" s="27"/>
      <c r="B478" s="24"/>
      <c r="C478" s="2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</row>
    <row r="479" spans="1:20" x14ac:dyDescent="0.25">
      <c r="A479" s="27"/>
      <c r="B479" s="24"/>
      <c r="C479" s="2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</row>
    <row r="480" spans="1:20" x14ac:dyDescent="0.25">
      <c r="A480" s="27"/>
      <c r="B480" s="24"/>
      <c r="C480" s="2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</row>
    <row r="481" spans="1:20" x14ac:dyDescent="0.25">
      <c r="A481" s="27"/>
      <c r="B481" s="24"/>
      <c r="C481" s="2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</row>
    <row r="482" spans="1:20" x14ac:dyDescent="0.25">
      <c r="A482" s="27"/>
      <c r="B482" s="24"/>
      <c r="C482" s="2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</row>
    <row r="483" spans="1:20" x14ac:dyDescent="0.25">
      <c r="A483" s="27"/>
      <c r="B483" s="24"/>
      <c r="C483" s="2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</row>
    <row r="484" spans="1:20" x14ac:dyDescent="0.25">
      <c r="A484" s="27"/>
      <c r="B484" s="24"/>
      <c r="C484" s="2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</row>
    <row r="485" spans="1:20" x14ac:dyDescent="0.25">
      <c r="A485" s="27"/>
      <c r="B485" s="24"/>
      <c r="C485" s="2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</row>
    <row r="486" spans="1:20" x14ac:dyDescent="0.25">
      <c r="A486" s="27"/>
      <c r="B486" s="24"/>
      <c r="C486" s="2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</row>
    <row r="487" spans="1:20" x14ac:dyDescent="0.25">
      <c r="A487" s="27"/>
      <c r="B487" s="24"/>
      <c r="C487" s="2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</row>
    <row r="488" spans="1:20" x14ac:dyDescent="0.25">
      <c r="A488" s="27"/>
      <c r="B488" s="24"/>
      <c r="C488" s="2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</row>
    <row r="489" spans="1:20" x14ac:dyDescent="0.25">
      <c r="A489" s="27"/>
      <c r="B489" s="24"/>
      <c r="C489" s="2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</row>
    <row r="490" spans="1:20" x14ac:dyDescent="0.25">
      <c r="A490" s="27"/>
      <c r="B490" s="24"/>
      <c r="C490" s="2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</row>
    <row r="491" spans="1:20" x14ac:dyDescent="0.25">
      <c r="A491" s="27"/>
      <c r="B491" s="24"/>
      <c r="C491" s="2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</row>
    <row r="492" spans="1:20" x14ac:dyDescent="0.25">
      <c r="A492" s="27"/>
      <c r="B492" s="24"/>
      <c r="C492" s="2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</row>
    <row r="493" spans="1:20" x14ac:dyDescent="0.25">
      <c r="A493" s="27"/>
      <c r="B493" s="24"/>
      <c r="C493" s="2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</row>
    <row r="494" spans="1:20" x14ac:dyDescent="0.25">
      <c r="A494" s="27"/>
      <c r="B494" s="24"/>
      <c r="C494" s="2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</row>
    <row r="495" spans="1:20" x14ac:dyDescent="0.25">
      <c r="A495" s="27"/>
      <c r="B495" s="24"/>
      <c r="C495" s="2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</row>
    <row r="496" spans="1:20" x14ac:dyDescent="0.25">
      <c r="A496" s="27"/>
      <c r="B496" s="24"/>
      <c r="C496" s="2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</row>
    <row r="497" spans="1:20" x14ac:dyDescent="0.25">
      <c r="A497" s="27"/>
      <c r="B497" s="24"/>
      <c r="C497" s="2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</row>
    <row r="498" spans="1:20" x14ac:dyDescent="0.25">
      <c r="A498" s="27"/>
      <c r="B498" s="24"/>
      <c r="C498" s="2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</row>
    <row r="499" spans="1:20" x14ac:dyDescent="0.25">
      <c r="A499" s="27"/>
      <c r="B499" s="24"/>
      <c r="C499" s="2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</row>
    <row r="500" spans="1:20" x14ac:dyDescent="0.25">
      <c r="A500" s="27"/>
      <c r="B500" s="24"/>
      <c r="C500" s="2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</row>
    <row r="501" spans="1:20" x14ac:dyDescent="0.25">
      <c r="A501" s="27"/>
      <c r="B501" s="24"/>
      <c r="C501" s="2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</row>
    <row r="502" spans="1:20" x14ac:dyDescent="0.25">
      <c r="A502" s="27"/>
      <c r="B502" s="24"/>
      <c r="C502" s="2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</row>
    <row r="503" spans="1:20" x14ac:dyDescent="0.25">
      <c r="A503" s="27"/>
      <c r="B503" s="24"/>
      <c r="C503" s="2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</row>
    <row r="504" spans="1:20" x14ac:dyDescent="0.25">
      <c r="A504" s="27"/>
      <c r="B504" s="24"/>
      <c r="C504" s="2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</row>
    <row r="505" spans="1:20" x14ac:dyDescent="0.25">
      <c r="A505" s="27"/>
      <c r="B505" s="24"/>
      <c r="C505" s="2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</row>
    <row r="506" spans="1:20" x14ac:dyDescent="0.25">
      <c r="A506" s="27"/>
      <c r="B506" s="24"/>
      <c r="C506" s="2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</row>
    <row r="507" spans="1:20" x14ac:dyDescent="0.25">
      <c r="A507" s="27"/>
      <c r="B507" s="24"/>
      <c r="C507" s="2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</row>
    <row r="508" spans="1:20" x14ac:dyDescent="0.25">
      <c r="A508" s="27"/>
      <c r="B508" s="24"/>
      <c r="C508" s="2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</row>
    <row r="509" spans="1:20" x14ac:dyDescent="0.25">
      <c r="A509" s="27"/>
      <c r="B509" s="24"/>
      <c r="C509" s="2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</row>
    <row r="510" spans="1:20" x14ac:dyDescent="0.25">
      <c r="A510" s="27"/>
      <c r="B510" s="24"/>
      <c r="C510" s="2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</row>
    <row r="511" spans="1:20" x14ac:dyDescent="0.25">
      <c r="A511" s="27"/>
      <c r="B511" s="24"/>
      <c r="C511" s="2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</row>
    <row r="512" spans="1:20" x14ac:dyDescent="0.25">
      <c r="A512" s="27"/>
      <c r="B512" s="24"/>
      <c r="C512" s="2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</row>
    <row r="513" spans="1:20" x14ac:dyDescent="0.25">
      <c r="A513" s="27"/>
      <c r="B513" s="24"/>
      <c r="C513" s="2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</row>
    <row r="514" spans="1:20" x14ac:dyDescent="0.25">
      <c r="A514" s="27"/>
      <c r="B514" s="24"/>
      <c r="C514" s="2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</row>
    <row r="515" spans="1:20" x14ac:dyDescent="0.25">
      <c r="A515" s="27"/>
      <c r="B515" s="24"/>
      <c r="C515" s="2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</row>
    <row r="516" spans="1:20" x14ac:dyDescent="0.25">
      <c r="A516" s="27"/>
      <c r="B516" s="24"/>
      <c r="C516" s="2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</row>
    <row r="517" spans="1:20" x14ac:dyDescent="0.25">
      <c r="A517" s="27"/>
      <c r="B517" s="24"/>
      <c r="C517" s="2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</row>
    <row r="518" spans="1:20" x14ac:dyDescent="0.25">
      <c r="A518" s="27"/>
      <c r="B518" s="24"/>
      <c r="C518" s="2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</row>
    <row r="519" spans="1:20" x14ac:dyDescent="0.25">
      <c r="A519" s="27"/>
      <c r="B519" s="24"/>
      <c r="C519" s="2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</row>
    <row r="520" spans="1:20" x14ac:dyDescent="0.25">
      <c r="A520" s="27"/>
      <c r="B520" s="24"/>
      <c r="C520" s="2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</row>
    <row r="521" spans="1:20" x14ac:dyDescent="0.25">
      <c r="A521" s="27"/>
      <c r="B521" s="24"/>
      <c r="C521" s="2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</row>
    <row r="522" spans="1:20" x14ac:dyDescent="0.25">
      <c r="A522" s="27"/>
      <c r="B522" s="24"/>
      <c r="C522" s="2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</row>
    <row r="523" spans="1:20" x14ac:dyDescent="0.25">
      <c r="A523" s="27"/>
      <c r="B523" s="24"/>
      <c r="C523" s="2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</row>
    <row r="524" spans="1:20" x14ac:dyDescent="0.25">
      <c r="A524" s="27"/>
      <c r="B524" s="24"/>
      <c r="C524" s="2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</row>
    <row r="525" spans="1:20" x14ac:dyDescent="0.25">
      <c r="A525" s="27"/>
      <c r="B525" s="24"/>
      <c r="C525" s="2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</row>
    <row r="526" spans="1:20" x14ac:dyDescent="0.25">
      <c r="A526" s="27"/>
      <c r="B526" s="24"/>
      <c r="C526" s="2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</row>
    <row r="527" spans="1:20" x14ac:dyDescent="0.25">
      <c r="A527" s="27"/>
      <c r="B527" s="24"/>
      <c r="C527" s="2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</row>
    <row r="528" spans="1:20" x14ac:dyDescent="0.25">
      <c r="A528" s="27"/>
      <c r="B528" s="24"/>
      <c r="C528" s="2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</row>
    <row r="529" spans="1:20" x14ac:dyDescent="0.25">
      <c r="A529" s="27"/>
      <c r="B529" s="24"/>
      <c r="C529" s="2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</row>
    <row r="530" spans="1:20" x14ac:dyDescent="0.25">
      <c r="A530" s="27"/>
      <c r="B530" s="24"/>
      <c r="C530" s="2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</row>
    <row r="531" spans="1:20" x14ac:dyDescent="0.25">
      <c r="A531" s="27"/>
      <c r="B531" s="24"/>
      <c r="C531" s="2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</row>
    <row r="532" spans="1:20" x14ac:dyDescent="0.25">
      <c r="A532" s="27"/>
      <c r="B532" s="24"/>
      <c r="C532" s="2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</row>
    <row r="533" spans="1:20" x14ac:dyDescent="0.25">
      <c r="A533" s="27"/>
      <c r="B533" s="24"/>
      <c r="C533" s="2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</row>
    <row r="534" spans="1:20" x14ac:dyDescent="0.25">
      <c r="A534" s="27"/>
      <c r="B534" s="24"/>
      <c r="C534" s="2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</row>
    <row r="535" spans="1:20" x14ac:dyDescent="0.25">
      <c r="A535" s="27"/>
      <c r="B535" s="24"/>
      <c r="C535" s="2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</row>
    <row r="536" spans="1:20" x14ac:dyDescent="0.25">
      <c r="A536" s="27"/>
      <c r="B536" s="24"/>
      <c r="C536" s="2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</row>
    <row r="537" spans="1:20" x14ac:dyDescent="0.25">
      <c r="A537" s="27"/>
      <c r="B537" s="24"/>
      <c r="C537" s="2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</row>
    <row r="538" spans="1:20" x14ac:dyDescent="0.25">
      <c r="A538" s="27"/>
      <c r="B538" s="24"/>
      <c r="C538" s="2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</row>
    <row r="539" spans="1:20" x14ac:dyDescent="0.25">
      <c r="A539" s="27"/>
      <c r="B539" s="24"/>
      <c r="C539" s="2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</row>
    <row r="540" spans="1:20" x14ac:dyDescent="0.25">
      <c r="A540" s="27"/>
      <c r="B540" s="24"/>
      <c r="C540" s="2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</row>
    <row r="541" spans="1:20" x14ac:dyDescent="0.25">
      <c r="A541" s="27"/>
      <c r="B541" s="24"/>
      <c r="C541" s="2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</row>
    <row r="542" spans="1:20" x14ac:dyDescent="0.25">
      <c r="A542" s="27"/>
      <c r="B542" s="24"/>
      <c r="C542" s="2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</row>
    <row r="543" spans="1:20" x14ac:dyDescent="0.25">
      <c r="A543" s="27"/>
      <c r="B543" s="24"/>
      <c r="C543" s="2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</row>
    <row r="544" spans="1:20" x14ac:dyDescent="0.25">
      <c r="A544" s="27"/>
      <c r="B544" s="24"/>
      <c r="C544" s="2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</row>
    <row r="545" spans="1:20" x14ac:dyDescent="0.25">
      <c r="A545" s="27"/>
      <c r="B545" s="24"/>
      <c r="C545" s="2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</row>
    <row r="546" spans="1:20" x14ac:dyDescent="0.25">
      <c r="A546" s="27"/>
      <c r="B546" s="24"/>
      <c r="C546" s="2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</row>
    <row r="547" spans="1:20" x14ac:dyDescent="0.25">
      <c r="A547" s="27"/>
      <c r="B547" s="24"/>
      <c r="C547" s="2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</row>
    <row r="548" spans="1:20" x14ac:dyDescent="0.25">
      <c r="A548" s="27"/>
      <c r="B548" s="24"/>
      <c r="C548" s="2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</row>
    <row r="549" spans="1:20" x14ac:dyDescent="0.25">
      <c r="A549" s="27"/>
      <c r="B549" s="24"/>
      <c r="C549" s="2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</row>
    <row r="550" spans="1:20" x14ac:dyDescent="0.25">
      <c r="A550" s="27"/>
      <c r="B550" s="24"/>
      <c r="C550" s="2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</row>
    <row r="551" spans="1:20" x14ac:dyDescent="0.25">
      <c r="A551" s="27"/>
      <c r="B551" s="24"/>
      <c r="C551" s="2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</row>
    <row r="552" spans="1:20" x14ac:dyDescent="0.25">
      <c r="A552" s="27"/>
      <c r="B552" s="24"/>
      <c r="C552" s="2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</row>
    <row r="553" spans="1:20" x14ac:dyDescent="0.25">
      <c r="A553" s="27"/>
      <c r="B553" s="24"/>
      <c r="C553" s="2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</row>
    <row r="554" spans="1:20" x14ac:dyDescent="0.25">
      <c r="A554" s="27"/>
      <c r="B554" s="24"/>
      <c r="C554" s="2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</row>
    <row r="555" spans="1:20" x14ac:dyDescent="0.25">
      <c r="A555" s="27"/>
      <c r="B555" s="24"/>
      <c r="C555" s="2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</row>
    <row r="556" spans="1:20" x14ac:dyDescent="0.25">
      <c r="A556" s="27"/>
      <c r="B556" s="24"/>
      <c r="C556" s="2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</row>
    <row r="557" spans="1:20" x14ac:dyDescent="0.25">
      <c r="A557" s="27"/>
      <c r="B557" s="24"/>
      <c r="C557" s="2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</row>
    <row r="558" spans="1:20" x14ac:dyDescent="0.25">
      <c r="A558" s="27"/>
      <c r="B558" s="24"/>
      <c r="C558" s="2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</row>
    <row r="559" spans="1:20" x14ac:dyDescent="0.25">
      <c r="A559" s="27"/>
      <c r="B559" s="24"/>
      <c r="C559" s="2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</row>
    <row r="560" spans="1:20" x14ac:dyDescent="0.25">
      <c r="A560" s="27"/>
      <c r="B560" s="24"/>
      <c r="C560" s="2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</row>
    <row r="561" spans="1:20" x14ac:dyDescent="0.25">
      <c r="A561" s="27"/>
      <c r="B561" s="24"/>
      <c r="C561" s="2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</row>
    <row r="562" spans="1:20" x14ac:dyDescent="0.25">
      <c r="A562" s="27"/>
      <c r="B562" s="24"/>
      <c r="C562" s="2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</row>
    <row r="563" spans="1:20" x14ac:dyDescent="0.25">
      <c r="A563" s="27"/>
      <c r="B563" s="24"/>
      <c r="C563" s="2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</row>
    <row r="564" spans="1:20" x14ac:dyDescent="0.25">
      <c r="A564" s="27"/>
      <c r="B564" s="24"/>
      <c r="C564" s="2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</row>
    <row r="565" spans="1:20" x14ac:dyDescent="0.25">
      <c r="A565" s="27"/>
      <c r="B565" s="24"/>
      <c r="C565" s="2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</row>
    <row r="566" spans="1:20" x14ac:dyDescent="0.25">
      <c r="A566" s="27"/>
      <c r="B566" s="24"/>
      <c r="C566" s="2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</row>
    <row r="567" spans="1:20" x14ac:dyDescent="0.25">
      <c r="A567" s="27"/>
      <c r="B567" s="24"/>
      <c r="C567" s="2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</row>
    <row r="568" spans="1:20" x14ac:dyDescent="0.25">
      <c r="A568" s="27"/>
      <c r="B568" s="24"/>
      <c r="C568" s="2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</row>
    <row r="569" spans="1:20" x14ac:dyDescent="0.25">
      <c r="A569" s="27"/>
      <c r="B569" s="24"/>
      <c r="C569" s="2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</row>
    <row r="570" spans="1:20" x14ac:dyDescent="0.25">
      <c r="A570" s="27"/>
      <c r="B570" s="24"/>
      <c r="C570" s="2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</row>
    <row r="571" spans="1:20" x14ac:dyDescent="0.25">
      <c r="A571" s="27"/>
      <c r="B571" s="24"/>
      <c r="C571" s="2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</row>
    <row r="572" spans="1:20" x14ac:dyDescent="0.25">
      <c r="A572" s="27"/>
      <c r="B572" s="24"/>
      <c r="C572" s="2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</row>
    <row r="573" spans="1:20" x14ac:dyDescent="0.25">
      <c r="A573" s="27"/>
      <c r="B573" s="24"/>
      <c r="C573" s="2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</row>
    <row r="574" spans="1:20" x14ac:dyDescent="0.25">
      <c r="A574" s="27"/>
      <c r="B574" s="24"/>
      <c r="C574" s="2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</row>
    <row r="575" spans="1:20" x14ac:dyDescent="0.25">
      <c r="A575" s="27"/>
      <c r="B575" s="24"/>
      <c r="C575" s="2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</row>
    <row r="576" spans="1:20" x14ac:dyDescent="0.25">
      <c r="A576" s="27"/>
      <c r="B576" s="24"/>
      <c r="C576" s="2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</row>
    <row r="577" spans="1:20" x14ac:dyDescent="0.25">
      <c r="A577" s="27"/>
      <c r="B577" s="24"/>
      <c r="C577" s="2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</row>
    <row r="578" spans="1:20" x14ac:dyDescent="0.25">
      <c r="A578" s="27"/>
      <c r="B578" s="24"/>
      <c r="C578" s="2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</row>
    <row r="579" spans="1:20" x14ac:dyDescent="0.25">
      <c r="A579" s="27"/>
      <c r="B579" s="24"/>
      <c r="C579" s="2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</row>
    <row r="580" spans="1:20" x14ac:dyDescent="0.25">
      <c r="A580" s="27"/>
      <c r="B580" s="24"/>
      <c r="C580" s="2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</row>
    <row r="581" spans="1:20" x14ac:dyDescent="0.25">
      <c r="A581" s="27"/>
      <c r="B581" s="24"/>
      <c r="C581" s="2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</row>
    <row r="582" spans="1:20" x14ac:dyDescent="0.25">
      <c r="A582" s="27"/>
      <c r="B582" s="24"/>
      <c r="C582" s="2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</row>
    <row r="583" spans="1:20" x14ac:dyDescent="0.25">
      <c r="A583" s="27"/>
      <c r="B583" s="24"/>
      <c r="C583" s="2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</row>
    <row r="584" spans="1:20" x14ac:dyDescent="0.25">
      <c r="A584" s="27"/>
      <c r="B584" s="24"/>
      <c r="C584" s="2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</row>
    <row r="585" spans="1:20" x14ac:dyDescent="0.25">
      <c r="A585" s="27"/>
      <c r="B585" s="24"/>
      <c r="C585" s="2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</row>
    <row r="586" spans="1:20" x14ac:dyDescent="0.25">
      <c r="A586" s="27"/>
      <c r="B586" s="24"/>
      <c r="C586" s="2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</row>
    <row r="587" spans="1:20" x14ac:dyDescent="0.25">
      <c r="A587" s="27"/>
      <c r="B587" s="24"/>
      <c r="C587" s="2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</row>
    <row r="588" spans="1:20" x14ac:dyDescent="0.25">
      <c r="A588" s="27"/>
      <c r="B588" s="24"/>
      <c r="C588" s="2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</row>
    <row r="589" spans="1:20" x14ac:dyDescent="0.25">
      <c r="A589" s="27"/>
      <c r="B589" s="24"/>
      <c r="C589" s="2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</row>
    <row r="590" spans="1:20" x14ac:dyDescent="0.25">
      <c r="A590" s="27"/>
      <c r="B590" s="24"/>
      <c r="C590" s="2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</row>
    <row r="591" spans="1:20" x14ac:dyDescent="0.25">
      <c r="A591" s="27"/>
      <c r="B591" s="24"/>
      <c r="C591" s="2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</row>
    <row r="592" spans="1:20" x14ac:dyDescent="0.25">
      <c r="A592" s="27"/>
      <c r="B592" s="24"/>
      <c r="C592" s="2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</row>
    <row r="593" spans="1:20" x14ac:dyDescent="0.25">
      <c r="A593" s="27"/>
      <c r="B593" s="24"/>
      <c r="C593" s="2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</row>
    <row r="594" spans="1:20" x14ac:dyDescent="0.25">
      <c r="A594" s="27"/>
      <c r="B594" s="24"/>
      <c r="C594" s="2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</row>
    <row r="595" spans="1:20" x14ac:dyDescent="0.25">
      <c r="A595" s="27"/>
      <c r="B595" s="24"/>
      <c r="C595" s="2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</row>
    <row r="596" spans="1:20" x14ac:dyDescent="0.25">
      <c r="A596" s="27"/>
      <c r="B596" s="24"/>
      <c r="C596" s="2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</row>
    <row r="597" spans="1:20" x14ac:dyDescent="0.25">
      <c r="A597" s="27"/>
      <c r="B597" s="24"/>
      <c r="C597" s="2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</row>
    <row r="598" spans="1:20" x14ac:dyDescent="0.25">
      <c r="A598" s="27"/>
      <c r="B598" s="24"/>
      <c r="C598" s="2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</row>
    <row r="599" spans="1:20" x14ac:dyDescent="0.25">
      <c r="A599" s="27"/>
      <c r="B599" s="24"/>
      <c r="C599" s="2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</row>
    <row r="600" spans="1:20" x14ac:dyDescent="0.25">
      <c r="A600" s="27"/>
      <c r="B600" s="24"/>
      <c r="C600" s="2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</row>
    <row r="601" spans="1:20" x14ac:dyDescent="0.25">
      <c r="A601" s="27"/>
      <c r="B601" s="24"/>
      <c r="C601" s="2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</row>
    <row r="602" spans="1:20" x14ac:dyDescent="0.25">
      <c r="A602" s="27"/>
      <c r="B602" s="24"/>
      <c r="C602" s="2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</row>
    <row r="603" spans="1:20" x14ac:dyDescent="0.25">
      <c r="A603" s="27"/>
      <c r="B603" s="24"/>
      <c r="C603" s="2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</row>
    <row r="604" spans="1:20" x14ac:dyDescent="0.25">
      <c r="A604" s="27"/>
      <c r="B604" s="24"/>
      <c r="C604" s="2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</row>
    <row r="605" spans="1:20" x14ac:dyDescent="0.25">
      <c r="A605" s="27"/>
      <c r="B605" s="24"/>
      <c r="C605" s="2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</row>
    <row r="606" spans="1:20" x14ac:dyDescent="0.25">
      <c r="A606" s="27"/>
      <c r="B606" s="24"/>
      <c r="C606" s="2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</row>
    <row r="607" spans="1:20" x14ac:dyDescent="0.25">
      <c r="A607" s="27"/>
      <c r="B607" s="24"/>
      <c r="C607" s="2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</row>
    <row r="608" spans="1:20" x14ac:dyDescent="0.25">
      <c r="A608" s="27"/>
      <c r="B608" s="24"/>
      <c r="C608" s="2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</row>
    <row r="609" spans="1:20" x14ac:dyDescent="0.25">
      <c r="A609" s="27"/>
      <c r="B609" s="24"/>
      <c r="C609" s="2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</row>
    <row r="610" spans="1:20" x14ac:dyDescent="0.25">
      <c r="A610" s="27"/>
      <c r="B610" s="24"/>
      <c r="C610" s="2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</row>
    <row r="611" spans="1:20" x14ac:dyDescent="0.25">
      <c r="A611" s="27"/>
      <c r="B611" s="24"/>
      <c r="C611" s="2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</row>
    <row r="612" spans="1:20" x14ac:dyDescent="0.25">
      <c r="A612" s="27"/>
      <c r="B612" s="24"/>
      <c r="C612" s="2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</row>
    <row r="613" spans="1:20" x14ac:dyDescent="0.25">
      <c r="A613" s="27"/>
      <c r="B613" s="24"/>
      <c r="C613" s="2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</row>
    <row r="614" spans="1:20" x14ac:dyDescent="0.25">
      <c r="A614" s="27"/>
      <c r="B614" s="24"/>
      <c r="C614" s="2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</row>
    <row r="615" spans="1:20" x14ac:dyDescent="0.25">
      <c r="A615" s="27"/>
      <c r="B615" s="24"/>
      <c r="C615" s="2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</row>
    <row r="616" spans="1:20" x14ac:dyDescent="0.25">
      <c r="A616" s="27"/>
      <c r="B616" s="24"/>
      <c r="C616" s="2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</row>
    <row r="617" spans="1:20" x14ac:dyDescent="0.25">
      <c r="A617" s="27"/>
      <c r="B617" s="24"/>
      <c r="C617" s="2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</row>
    <row r="618" spans="1:20" x14ac:dyDescent="0.25">
      <c r="A618" s="27"/>
      <c r="B618" s="24"/>
      <c r="C618" s="2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</row>
    <row r="619" spans="1:20" x14ac:dyDescent="0.25">
      <c r="A619" s="27"/>
      <c r="B619" s="24"/>
      <c r="C619" s="2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</row>
    <row r="620" spans="1:20" x14ac:dyDescent="0.25">
      <c r="A620" s="27"/>
      <c r="B620" s="24"/>
      <c r="C620" s="2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</row>
    <row r="621" spans="1:20" x14ac:dyDescent="0.25">
      <c r="A621" s="27"/>
      <c r="B621" s="24"/>
      <c r="C621" s="2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</row>
    <row r="622" spans="1:20" x14ac:dyDescent="0.25">
      <c r="A622" s="27"/>
      <c r="B622" s="24"/>
      <c r="C622" s="2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</row>
    <row r="623" spans="1:20" x14ac:dyDescent="0.25">
      <c r="A623" s="27"/>
      <c r="B623" s="24"/>
      <c r="C623" s="2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</row>
    <row r="624" spans="1:20" x14ac:dyDescent="0.25">
      <c r="A624" s="27"/>
      <c r="B624" s="24"/>
      <c r="C624" s="2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</row>
    <row r="625" spans="1:20" x14ac:dyDescent="0.25">
      <c r="A625" s="27"/>
      <c r="B625" s="24"/>
      <c r="C625" s="2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</row>
    <row r="626" spans="1:20" x14ac:dyDescent="0.25">
      <c r="A626" s="27"/>
      <c r="B626" s="24"/>
      <c r="C626" s="2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</row>
    <row r="627" spans="1:20" x14ac:dyDescent="0.25">
      <c r="A627" s="27"/>
      <c r="B627" s="24"/>
      <c r="C627" s="2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</row>
    <row r="628" spans="1:20" x14ac:dyDescent="0.25">
      <c r="A628" s="27"/>
      <c r="B628" s="24"/>
      <c r="C628" s="2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</row>
    <row r="629" spans="1:20" x14ac:dyDescent="0.25">
      <c r="A629" s="27"/>
      <c r="B629" s="24"/>
      <c r="C629" s="2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</row>
    <row r="630" spans="1:20" x14ac:dyDescent="0.25">
      <c r="A630" s="27"/>
      <c r="B630" s="24"/>
      <c r="C630" s="2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</row>
    <row r="631" spans="1:20" x14ac:dyDescent="0.25">
      <c r="A631" s="27"/>
      <c r="B631" s="24"/>
      <c r="C631" s="2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</row>
    <row r="632" spans="1:20" x14ac:dyDescent="0.25">
      <c r="A632" s="27"/>
      <c r="B632" s="24"/>
      <c r="C632" s="2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</row>
    <row r="633" spans="1:20" x14ac:dyDescent="0.25">
      <c r="A633" s="27"/>
      <c r="B633" s="24"/>
      <c r="C633" s="2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</row>
    <row r="634" spans="1:20" x14ac:dyDescent="0.25">
      <c r="A634" s="27"/>
      <c r="B634" s="24"/>
      <c r="C634" s="2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</row>
    <row r="635" spans="1:20" x14ac:dyDescent="0.25">
      <c r="A635" s="27"/>
      <c r="B635" s="24"/>
      <c r="C635" s="2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</row>
    <row r="636" spans="1:20" x14ac:dyDescent="0.25">
      <c r="A636" s="27"/>
      <c r="B636" s="24"/>
      <c r="C636" s="2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</row>
    <row r="637" spans="1:20" x14ac:dyDescent="0.25">
      <c r="A637" s="27"/>
      <c r="B637" s="24"/>
      <c r="C637" s="2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</row>
    <row r="638" spans="1:20" x14ac:dyDescent="0.25">
      <c r="A638" s="27"/>
      <c r="B638" s="24"/>
      <c r="C638" s="2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</row>
    <row r="639" spans="1:20" x14ac:dyDescent="0.25">
      <c r="A639" s="27"/>
      <c r="B639" s="24"/>
      <c r="C639" s="2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</row>
    <row r="640" spans="1:20" x14ac:dyDescent="0.25">
      <c r="A640" s="27"/>
      <c r="B640" s="24"/>
      <c r="C640" s="2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</row>
    <row r="641" spans="1:20" x14ac:dyDescent="0.25">
      <c r="A641" s="27"/>
      <c r="B641" s="24"/>
      <c r="C641" s="2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</row>
    <row r="642" spans="1:20" x14ac:dyDescent="0.25">
      <c r="A642" s="27"/>
      <c r="B642" s="24"/>
      <c r="C642" s="2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</row>
    <row r="643" spans="1:20" x14ac:dyDescent="0.25">
      <c r="A643" s="27"/>
      <c r="B643" s="24"/>
      <c r="C643" s="2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</row>
    <row r="644" spans="1:20" x14ac:dyDescent="0.25">
      <c r="A644" s="27"/>
      <c r="B644" s="24"/>
      <c r="C644" s="2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</row>
    <row r="645" spans="1:20" x14ac:dyDescent="0.25">
      <c r="A645" s="27"/>
      <c r="B645" s="24"/>
      <c r="C645" s="2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</row>
    <row r="646" spans="1:20" x14ac:dyDescent="0.25">
      <c r="A646" s="27"/>
      <c r="B646" s="24"/>
      <c r="C646" s="2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</row>
    <row r="647" spans="1:20" x14ac:dyDescent="0.25">
      <c r="A647" s="27"/>
      <c r="B647" s="24"/>
      <c r="C647" s="2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</row>
    <row r="648" spans="1:20" x14ac:dyDescent="0.25">
      <c r="A648" s="27"/>
      <c r="B648" s="24"/>
      <c r="C648" s="2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</row>
    <row r="649" spans="1:20" x14ac:dyDescent="0.25">
      <c r="A649" s="27"/>
      <c r="B649" s="24"/>
      <c r="C649" s="2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</row>
    <row r="650" spans="1:20" x14ac:dyDescent="0.25">
      <c r="A650" s="27"/>
      <c r="B650" s="24"/>
      <c r="C650" s="2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</row>
    <row r="651" spans="1:20" x14ac:dyDescent="0.25">
      <c r="A651" s="27"/>
      <c r="B651" s="24"/>
      <c r="C651" s="2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</row>
    <row r="652" spans="1:20" x14ac:dyDescent="0.25">
      <c r="A652" s="27"/>
      <c r="B652" s="24"/>
      <c r="C652" s="2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</row>
    <row r="653" spans="1:20" x14ac:dyDescent="0.25">
      <c r="A653" s="27"/>
      <c r="B653" s="24"/>
      <c r="C653" s="2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</row>
    <row r="654" spans="1:20" x14ac:dyDescent="0.25">
      <c r="A654" s="27"/>
      <c r="B654" s="24"/>
      <c r="C654" s="2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</row>
    <row r="655" spans="1:20" x14ac:dyDescent="0.25">
      <c r="A655" s="27"/>
      <c r="B655" s="24"/>
      <c r="C655" s="2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</row>
    <row r="656" spans="1:20" x14ac:dyDescent="0.25">
      <c r="A656" s="27"/>
      <c r="B656" s="24"/>
      <c r="C656" s="2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</row>
    <row r="657" spans="1:20" x14ac:dyDescent="0.25">
      <c r="A657" s="27"/>
      <c r="B657" s="24"/>
      <c r="C657" s="2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</row>
    <row r="658" spans="1:20" x14ac:dyDescent="0.25">
      <c r="A658" s="27"/>
      <c r="B658" s="24"/>
      <c r="C658" s="2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</row>
    <row r="659" spans="1:20" x14ac:dyDescent="0.25">
      <c r="A659" s="27"/>
      <c r="B659" s="24"/>
      <c r="C659" s="2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</row>
    <row r="660" spans="1:20" x14ac:dyDescent="0.25">
      <c r="A660" s="27"/>
      <c r="B660" s="24"/>
      <c r="C660" s="2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</row>
    <row r="661" spans="1:20" x14ac:dyDescent="0.25">
      <c r="A661" s="27"/>
      <c r="B661" s="24"/>
      <c r="C661" s="2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</row>
    <row r="662" spans="1:20" x14ac:dyDescent="0.25">
      <c r="A662" s="27"/>
      <c r="B662" s="24"/>
      <c r="C662" s="2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</row>
    <row r="663" spans="1:20" x14ac:dyDescent="0.25">
      <c r="A663" s="27"/>
      <c r="B663" s="24"/>
      <c r="C663" s="2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</row>
    <row r="664" spans="1:20" x14ac:dyDescent="0.25">
      <c r="A664" s="27"/>
      <c r="B664" s="24"/>
      <c r="C664" s="2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</row>
    <row r="665" spans="1:20" x14ac:dyDescent="0.25">
      <c r="A665" s="27"/>
      <c r="B665" s="24"/>
      <c r="C665" s="2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</row>
    <row r="666" spans="1:20" x14ac:dyDescent="0.25">
      <c r="A666" s="27"/>
      <c r="B666" s="24"/>
      <c r="C666" s="2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</row>
    <row r="667" spans="1:20" x14ac:dyDescent="0.25">
      <c r="A667" s="27"/>
      <c r="B667" s="24"/>
      <c r="C667" s="2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</row>
    <row r="668" spans="1:20" x14ac:dyDescent="0.25">
      <c r="A668" s="27"/>
      <c r="B668" s="24"/>
      <c r="C668" s="2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</row>
    <row r="669" spans="1:20" x14ac:dyDescent="0.25">
      <c r="A669" s="27"/>
      <c r="B669" s="24"/>
      <c r="C669" s="2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</row>
    <row r="670" spans="1:20" x14ac:dyDescent="0.25">
      <c r="A670" s="27"/>
      <c r="B670" s="24"/>
      <c r="C670" s="2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</row>
    <row r="671" spans="1:20" x14ac:dyDescent="0.25">
      <c r="A671" s="27"/>
      <c r="B671" s="24"/>
      <c r="C671" s="2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</row>
    <row r="672" spans="1:20" x14ac:dyDescent="0.25">
      <c r="A672" s="27"/>
      <c r="B672" s="24"/>
      <c r="C672" s="2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</row>
    <row r="673" spans="1:20" x14ac:dyDescent="0.25">
      <c r="A673" s="27"/>
      <c r="B673" s="24"/>
      <c r="C673" s="2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</row>
    <row r="674" spans="1:20" x14ac:dyDescent="0.25">
      <c r="A674" s="27"/>
      <c r="B674" s="24"/>
      <c r="C674" s="2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</row>
    <row r="675" spans="1:20" x14ac:dyDescent="0.25">
      <c r="A675" s="27"/>
      <c r="B675" s="24"/>
      <c r="C675" s="2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</row>
    <row r="676" spans="1:20" x14ac:dyDescent="0.25">
      <c r="A676" s="27"/>
      <c r="B676" s="24"/>
      <c r="C676" s="2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</row>
    <row r="677" spans="1:20" x14ac:dyDescent="0.25">
      <c r="A677" s="27"/>
      <c r="B677" s="24"/>
      <c r="C677" s="2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</row>
    <row r="678" spans="1:20" x14ac:dyDescent="0.25">
      <c r="A678" s="27"/>
      <c r="B678" s="24"/>
      <c r="C678" s="2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</row>
    <row r="679" spans="1:20" x14ac:dyDescent="0.25">
      <c r="A679" s="27"/>
      <c r="B679" s="24"/>
      <c r="C679" s="2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</row>
    <row r="680" spans="1:20" x14ac:dyDescent="0.25">
      <c r="A680" s="27"/>
      <c r="B680" s="24"/>
      <c r="C680" s="2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</row>
    <row r="681" spans="1:20" x14ac:dyDescent="0.25">
      <c r="A681" s="27"/>
      <c r="B681" s="24"/>
      <c r="C681" s="2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</row>
    <row r="682" spans="1:20" x14ac:dyDescent="0.25">
      <c r="A682" s="27"/>
      <c r="B682" s="24"/>
      <c r="C682" s="2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</row>
    <row r="683" spans="1:20" x14ac:dyDescent="0.25">
      <c r="A683" s="27"/>
      <c r="B683" s="24"/>
      <c r="C683" s="2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</row>
    <row r="684" spans="1:20" x14ac:dyDescent="0.25">
      <c r="A684" s="27"/>
      <c r="B684" s="24"/>
      <c r="C684" s="2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</row>
    <row r="685" spans="1:20" x14ac:dyDescent="0.25">
      <c r="A685" s="27"/>
      <c r="B685" s="24"/>
      <c r="C685" s="2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</row>
    <row r="686" spans="1:20" x14ac:dyDescent="0.25">
      <c r="A686" s="27"/>
      <c r="B686" s="24"/>
      <c r="C686" s="2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</row>
    <row r="687" spans="1:20" x14ac:dyDescent="0.25">
      <c r="A687" s="27"/>
      <c r="B687" s="24"/>
      <c r="C687" s="2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</row>
    <row r="688" spans="1:20" x14ac:dyDescent="0.25">
      <c r="A688" s="27"/>
      <c r="B688" s="24"/>
      <c r="C688" s="2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</row>
    <row r="689" spans="1:20" x14ac:dyDescent="0.25">
      <c r="A689" s="27"/>
      <c r="B689" s="24"/>
      <c r="C689" s="2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</row>
    <row r="690" spans="1:20" x14ac:dyDescent="0.25">
      <c r="A690" s="27"/>
      <c r="B690" s="24"/>
      <c r="C690" s="2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</row>
    <row r="691" spans="1:20" x14ac:dyDescent="0.25">
      <c r="A691" s="27"/>
      <c r="B691" s="24"/>
      <c r="C691" s="2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</row>
    <row r="692" spans="1:20" x14ac:dyDescent="0.25">
      <c r="A692" s="27"/>
      <c r="B692" s="24"/>
      <c r="C692" s="2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</row>
    <row r="693" spans="1:20" x14ac:dyDescent="0.25">
      <c r="A693" s="27"/>
      <c r="B693" s="24"/>
      <c r="C693" s="2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</row>
    <row r="694" spans="1:20" x14ac:dyDescent="0.25">
      <c r="A694" s="27"/>
      <c r="B694" s="24"/>
      <c r="C694" s="2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</row>
    <row r="695" spans="1:20" x14ac:dyDescent="0.25">
      <c r="A695" s="27"/>
      <c r="B695" s="24"/>
      <c r="C695" s="2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</row>
    <row r="696" spans="1:20" x14ac:dyDescent="0.25">
      <c r="A696" s="27"/>
      <c r="B696" s="24"/>
      <c r="C696" s="2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</row>
    <row r="697" spans="1:20" x14ac:dyDescent="0.25">
      <c r="A697" s="27"/>
      <c r="B697" s="24"/>
      <c r="C697" s="2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</row>
    <row r="698" spans="1:20" x14ac:dyDescent="0.25">
      <c r="A698" s="27"/>
      <c r="B698" s="24"/>
      <c r="C698" s="2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</row>
    <row r="699" spans="1:20" x14ac:dyDescent="0.25">
      <c r="A699" s="27"/>
      <c r="B699" s="24"/>
      <c r="C699" s="2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</row>
    <row r="700" spans="1:20" x14ac:dyDescent="0.25">
      <c r="A700" s="27"/>
      <c r="B700" s="24"/>
      <c r="C700" s="2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</row>
    <row r="701" spans="1:20" x14ac:dyDescent="0.25">
      <c r="A701" s="27"/>
      <c r="B701" s="24"/>
      <c r="C701" s="2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</row>
    <row r="702" spans="1:20" x14ac:dyDescent="0.25">
      <c r="A702" s="27"/>
      <c r="B702" s="24"/>
      <c r="C702" s="2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</row>
    <row r="703" spans="1:20" x14ac:dyDescent="0.25">
      <c r="A703" s="27"/>
      <c r="B703" s="24"/>
      <c r="C703" s="2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</row>
    <row r="704" spans="1:20" x14ac:dyDescent="0.25">
      <c r="A704" s="27"/>
      <c r="B704" s="24"/>
      <c r="C704" s="2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</row>
    <row r="705" spans="1:20" x14ac:dyDescent="0.25">
      <c r="A705" s="27"/>
      <c r="B705" s="24"/>
      <c r="C705" s="2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</row>
    <row r="706" spans="1:20" x14ac:dyDescent="0.25">
      <c r="A706" s="27"/>
      <c r="B706" s="24"/>
      <c r="C706" s="2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</row>
    <row r="707" spans="1:20" x14ac:dyDescent="0.25">
      <c r="A707" s="27"/>
      <c r="B707" s="24"/>
      <c r="C707" s="2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</row>
    <row r="708" spans="1:20" x14ac:dyDescent="0.25">
      <c r="A708" s="27"/>
      <c r="B708" s="24"/>
      <c r="C708" s="2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</row>
    <row r="709" spans="1:20" x14ac:dyDescent="0.25">
      <c r="A709" s="27"/>
      <c r="B709" s="24"/>
      <c r="C709" s="2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</row>
    <row r="710" spans="1:20" x14ac:dyDescent="0.25">
      <c r="A710" s="27"/>
      <c r="B710" s="24"/>
      <c r="C710" s="2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</row>
    <row r="711" spans="1:20" x14ac:dyDescent="0.25">
      <c r="A711" s="27"/>
      <c r="B711" s="24"/>
      <c r="C711" s="2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</row>
    <row r="712" spans="1:20" x14ac:dyDescent="0.25">
      <c r="A712" s="27"/>
      <c r="B712" s="24"/>
      <c r="C712" s="2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</row>
    <row r="713" spans="1:20" x14ac:dyDescent="0.25">
      <c r="A713" s="27"/>
      <c r="B713" s="24"/>
      <c r="C713" s="2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</row>
    <row r="714" spans="1:20" x14ac:dyDescent="0.25">
      <c r="A714" s="27"/>
      <c r="B714" s="24"/>
      <c r="C714" s="2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</row>
    <row r="715" spans="1:20" x14ac:dyDescent="0.25">
      <c r="A715" s="27"/>
      <c r="B715" s="24"/>
      <c r="C715" s="2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</row>
    <row r="716" spans="1:20" x14ac:dyDescent="0.25">
      <c r="A716" s="27"/>
      <c r="B716" s="24"/>
      <c r="C716" s="2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</row>
    <row r="717" spans="1:20" x14ac:dyDescent="0.25">
      <c r="A717" s="27"/>
      <c r="B717" s="24"/>
      <c r="C717" s="2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</row>
    <row r="718" spans="1:20" x14ac:dyDescent="0.25">
      <c r="A718" s="27"/>
      <c r="B718" s="24"/>
      <c r="C718" s="2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</row>
    <row r="719" spans="1:20" x14ac:dyDescent="0.25">
      <c r="A719" s="27"/>
      <c r="B719" s="24"/>
      <c r="C719" s="2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</row>
    <row r="720" spans="1:20" x14ac:dyDescent="0.25">
      <c r="A720" s="27"/>
      <c r="B720" s="24"/>
      <c r="C720" s="2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</row>
    <row r="721" spans="1:20" x14ac:dyDescent="0.25">
      <c r="A721" s="27"/>
      <c r="B721" s="24"/>
      <c r="C721" s="2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</row>
    <row r="722" spans="1:20" x14ac:dyDescent="0.25">
      <c r="A722" s="27"/>
      <c r="B722" s="24"/>
      <c r="C722" s="2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</row>
    <row r="723" spans="1:20" x14ac:dyDescent="0.25">
      <c r="A723" s="27"/>
      <c r="B723" s="24"/>
      <c r="C723" s="2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</row>
    <row r="724" spans="1:20" x14ac:dyDescent="0.25">
      <c r="A724" s="27"/>
      <c r="B724" s="24"/>
      <c r="C724" s="2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</row>
    <row r="725" spans="1:20" x14ac:dyDescent="0.25">
      <c r="A725" s="27"/>
      <c r="B725" s="24"/>
      <c r="C725" s="2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</row>
    <row r="726" spans="1:20" x14ac:dyDescent="0.25">
      <c r="A726" s="27"/>
      <c r="B726" s="24"/>
      <c r="C726" s="2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</row>
    <row r="727" spans="1:20" x14ac:dyDescent="0.25">
      <c r="A727" s="27"/>
      <c r="B727" s="24"/>
      <c r="C727" s="2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</row>
    <row r="728" spans="1:20" x14ac:dyDescent="0.25">
      <c r="A728" s="27"/>
      <c r="B728" s="24"/>
      <c r="C728" s="2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</row>
    <row r="729" spans="1:20" x14ac:dyDescent="0.25">
      <c r="A729" s="27"/>
      <c r="B729" s="24"/>
      <c r="C729" s="2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</row>
    <row r="730" spans="1:20" x14ac:dyDescent="0.25">
      <c r="A730" s="27"/>
      <c r="B730" s="24"/>
      <c r="C730" s="2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</row>
    <row r="731" spans="1:20" x14ac:dyDescent="0.25">
      <c r="A731" s="27"/>
      <c r="B731" s="24"/>
      <c r="C731" s="2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</row>
    <row r="732" spans="1:20" x14ac:dyDescent="0.25">
      <c r="A732" s="27"/>
      <c r="B732" s="24"/>
      <c r="C732" s="2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</row>
    <row r="733" spans="1:20" x14ac:dyDescent="0.25">
      <c r="A733" s="27"/>
      <c r="B733" s="24"/>
      <c r="C733" s="2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</row>
    <row r="734" spans="1:20" x14ac:dyDescent="0.25">
      <c r="A734" s="27"/>
      <c r="B734" s="24"/>
      <c r="C734" s="2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</row>
    <row r="735" spans="1:20" x14ac:dyDescent="0.25">
      <c r="A735" s="27"/>
      <c r="B735" s="24"/>
      <c r="C735" s="2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</row>
    <row r="736" spans="1:20" x14ac:dyDescent="0.25">
      <c r="A736" s="27"/>
      <c r="B736" s="24"/>
      <c r="C736" s="2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</row>
    <row r="737" spans="1:20" x14ac:dyDescent="0.25">
      <c r="A737" s="27"/>
      <c r="B737" s="24"/>
      <c r="C737" s="2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</row>
    <row r="738" spans="1:20" x14ac:dyDescent="0.25">
      <c r="A738" s="27"/>
      <c r="B738" s="24"/>
      <c r="C738" s="2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</row>
    <row r="739" spans="1:20" x14ac:dyDescent="0.25">
      <c r="A739" s="27"/>
      <c r="B739" s="24"/>
      <c r="C739" s="2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</row>
    <row r="740" spans="1:20" x14ac:dyDescent="0.25">
      <c r="A740" s="27"/>
      <c r="B740" s="24"/>
      <c r="C740" s="2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</row>
    <row r="741" spans="1:20" x14ac:dyDescent="0.25">
      <c r="A741" s="27"/>
      <c r="B741" s="24"/>
      <c r="C741" s="2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</row>
    <row r="742" spans="1:20" x14ac:dyDescent="0.25">
      <c r="A742" s="27"/>
      <c r="B742" s="24"/>
      <c r="C742" s="2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</row>
    <row r="743" spans="1:20" x14ac:dyDescent="0.25">
      <c r="A743" s="27"/>
      <c r="B743" s="24"/>
      <c r="C743" s="2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</row>
    <row r="744" spans="1:20" x14ac:dyDescent="0.25">
      <c r="A744" s="27"/>
      <c r="B744" s="24"/>
      <c r="C744" s="2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</row>
    <row r="745" spans="1:20" x14ac:dyDescent="0.25">
      <c r="A745" s="27"/>
      <c r="B745" s="24"/>
      <c r="C745" s="2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</row>
    <row r="746" spans="1:20" x14ac:dyDescent="0.25">
      <c r="A746" s="27"/>
      <c r="B746" s="24"/>
      <c r="C746" s="2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</row>
    <row r="747" spans="1:20" x14ac:dyDescent="0.25">
      <c r="A747" s="27"/>
      <c r="B747" s="24"/>
      <c r="C747" s="2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</row>
    <row r="748" spans="1:20" x14ac:dyDescent="0.25">
      <c r="A748" s="27"/>
      <c r="B748" s="24"/>
      <c r="C748" s="2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</row>
    <row r="749" spans="1:20" x14ac:dyDescent="0.25">
      <c r="A749" s="27"/>
      <c r="B749" s="24"/>
      <c r="C749" s="2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</row>
    <row r="750" spans="1:20" x14ac:dyDescent="0.25">
      <c r="A750" s="27"/>
      <c r="B750" s="24"/>
      <c r="C750" s="2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</row>
    <row r="751" spans="1:20" x14ac:dyDescent="0.25">
      <c r="A751" s="27"/>
      <c r="B751" s="24"/>
      <c r="C751" s="2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</row>
    <row r="752" spans="1:20" x14ac:dyDescent="0.25">
      <c r="A752" s="27"/>
      <c r="B752" s="24"/>
      <c r="C752" s="2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</row>
    <row r="753" spans="1:20" x14ac:dyDescent="0.25">
      <c r="A753" s="27"/>
      <c r="B753" s="24"/>
      <c r="C753" s="2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</row>
    <row r="754" spans="1:20" x14ac:dyDescent="0.25">
      <c r="A754" s="27"/>
      <c r="B754" s="24"/>
      <c r="C754" s="2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</row>
    <row r="755" spans="1:20" x14ac:dyDescent="0.25">
      <c r="A755" s="27"/>
      <c r="B755" s="24"/>
      <c r="C755" s="2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</row>
    <row r="756" spans="1:20" x14ac:dyDescent="0.25">
      <c r="A756" s="27"/>
      <c r="B756" s="24"/>
      <c r="C756" s="2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</row>
    <row r="757" spans="1:20" x14ac:dyDescent="0.25">
      <c r="A757" s="27"/>
      <c r="B757" s="24"/>
      <c r="C757" s="2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</row>
    <row r="758" spans="1:20" x14ac:dyDescent="0.25">
      <c r="A758" s="27"/>
      <c r="B758" s="24"/>
      <c r="C758" s="2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</row>
    <row r="759" spans="1:20" x14ac:dyDescent="0.25">
      <c r="A759" s="27"/>
      <c r="B759" s="24"/>
      <c r="C759" s="2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</row>
    <row r="760" spans="1:20" x14ac:dyDescent="0.25">
      <c r="A760" s="27"/>
      <c r="B760" s="24"/>
      <c r="C760" s="2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</row>
    <row r="761" spans="1:20" x14ac:dyDescent="0.25">
      <c r="A761" s="27"/>
      <c r="B761" s="24"/>
      <c r="C761" s="2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</row>
    <row r="762" spans="1:20" x14ac:dyDescent="0.25">
      <c r="A762" s="27"/>
      <c r="B762" s="24"/>
      <c r="C762" s="2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</row>
    <row r="763" spans="1:20" x14ac:dyDescent="0.25">
      <c r="A763" s="27"/>
      <c r="B763" s="24"/>
      <c r="C763" s="2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</row>
    <row r="764" spans="1:20" x14ac:dyDescent="0.25">
      <c r="A764" s="27"/>
      <c r="B764" s="24"/>
      <c r="C764" s="2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</row>
    <row r="765" spans="1:20" x14ac:dyDescent="0.25">
      <c r="A765" s="27"/>
      <c r="B765" s="24"/>
      <c r="C765" s="2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</row>
    <row r="766" spans="1:20" x14ac:dyDescent="0.25">
      <c r="A766" s="27"/>
      <c r="B766" s="24"/>
      <c r="C766" s="2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</row>
    <row r="767" spans="1:20" x14ac:dyDescent="0.25">
      <c r="A767" s="27"/>
      <c r="B767" s="24"/>
      <c r="C767" s="2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</row>
    <row r="768" spans="1:20" x14ac:dyDescent="0.25">
      <c r="A768" s="27"/>
      <c r="B768" s="24"/>
      <c r="C768" s="2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</row>
    <row r="769" spans="1:20" x14ac:dyDescent="0.25">
      <c r="A769" s="27"/>
      <c r="B769" s="24"/>
      <c r="C769" s="2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</row>
    <row r="770" spans="1:20" x14ac:dyDescent="0.25">
      <c r="A770" s="27"/>
      <c r="B770" s="24"/>
      <c r="C770" s="2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</row>
    <row r="771" spans="1:20" x14ac:dyDescent="0.25">
      <c r="A771" s="27"/>
      <c r="B771" s="24"/>
      <c r="C771" s="2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</row>
    <row r="772" spans="1:20" x14ac:dyDescent="0.25">
      <c r="A772" s="27"/>
      <c r="B772" s="24"/>
      <c r="C772" s="2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</row>
    <row r="773" spans="1:20" x14ac:dyDescent="0.25">
      <c r="A773" s="27"/>
      <c r="B773" s="24"/>
      <c r="C773" s="2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</row>
    <row r="774" spans="1:20" x14ac:dyDescent="0.25">
      <c r="A774" s="27"/>
      <c r="B774" s="24"/>
      <c r="C774" s="2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</row>
    <row r="775" spans="1:20" x14ac:dyDescent="0.25">
      <c r="A775" s="27"/>
      <c r="B775" s="24"/>
      <c r="C775" s="2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</row>
    <row r="776" spans="1:20" x14ac:dyDescent="0.25">
      <c r="A776" s="27"/>
      <c r="B776" s="24"/>
      <c r="C776" s="2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</row>
    <row r="777" spans="1:20" x14ac:dyDescent="0.25">
      <c r="A777" s="27"/>
      <c r="B777" s="24"/>
      <c r="C777" s="2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</row>
    <row r="778" spans="1:20" x14ac:dyDescent="0.25">
      <c r="A778" s="27"/>
      <c r="B778" s="24"/>
      <c r="C778" s="2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</row>
    <row r="779" spans="1:20" x14ac:dyDescent="0.25">
      <c r="A779" s="27"/>
      <c r="B779" s="24"/>
      <c r="C779" s="2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</row>
    <row r="780" spans="1:20" x14ac:dyDescent="0.25">
      <c r="A780" s="27"/>
      <c r="B780" s="24"/>
      <c r="C780" s="2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</row>
    <row r="781" spans="1:20" x14ac:dyDescent="0.25">
      <c r="A781" s="27"/>
      <c r="B781" s="24"/>
      <c r="C781" s="2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</row>
    <row r="782" spans="1:20" x14ac:dyDescent="0.25">
      <c r="A782" s="27"/>
      <c r="B782" s="24"/>
      <c r="C782" s="2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</row>
    <row r="783" spans="1:20" x14ac:dyDescent="0.25">
      <c r="A783" s="27"/>
      <c r="B783" s="24"/>
      <c r="C783" s="2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</row>
    <row r="784" spans="1:20" x14ac:dyDescent="0.25">
      <c r="A784" s="27"/>
      <c r="B784" s="24"/>
      <c r="C784" s="2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</row>
    <row r="785" spans="1:20" x14ac:dyDescent="0.25">
      <c r="A785" s="27"/>
      <c r="B785" s="24"/>
      <c r="C785" s="2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</row>
    <row r="786" spans="1:20" x14ac:dyDescent="0.25">
      <c r="A786" s="27"/>
      <c r="B786" s="24"/>
      <c r="C786" s="2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</row>
    <row r="787" spans="1:20" x14ac:dyDescent="0.25">
      <c r="A787" s="27"/>
      <c r="B787" s="24"/>
      <c r="C787" s="2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</row>
    <row r="788" spans="1:20" x14ac:dyDescent="0.25">
      <c r="A788" s="27"/>
      <c r="B788" s="24"/>
      <c r="C788" s="2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</row>
    <row r="789" spans="1:20" x14ac:dyDescent="0.25">
      <c r="A789" s="27"/>
      <c r="B789" s="24"/>
      <c r="C789" s="2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</row>
    <row r="790" spans="1:20" x14ac:dyDescent="0.25">
      <c r="A790" s="27"/>
      <c r="B790" s="24"/>
      <c r="C790" s="2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</row>
    <row r="791" spans="1:20" x14ac:dyDescent="0.25">
      <c r="A791" s="27"/>
      <c r="B791" s="24"/>
      <c r="C791" s="2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</row>
    <row r="792" spans="1:20" x14ac:dyDescent="0.25">
      <c r="A792" s="27"/>
      <c r="B792" s="24"/>
      <c r="C792" s="2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</row>
    <row r="793" spans="1:20" x14ac:dyDescent="0.25">
      <c r="A793" s="27"/>
      <c r="B793" s="24"/>
      <c r="C793" s="2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</row>
    <row r="794" spans="1:20" x14ac:dyDescent="0.25">
      <c r="A794" s="27"/>
      <c r="B794" s="24"/>
      <c r="C794" s="2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</row>
    <row r="795" spans="1:20" x14ac:dyDescent="0.25">
      <c r="A795" s="27"/>
      <c r="B795" s="24"/>
      <c r="C795" s="2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</row>
    <row r="796" spans="1:20" x14ac:dyDescent="0.25">
      <c r="A796" s="27"/>
      <c r="B796" s="24"/>
      <c r="C796" s="2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</row>
    <row r="797" spans="1:20" x14ac:dyDescent="0.25">
      <c r="A797" s="27"/>
      <c r="B797" s="24"/>
      <c r="C797" s="2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</row>
    <row r="798" spans="1:20" x14ac:dyDescent="0.25">
      <c r="A798" s="27"/>
      <c r="B798" s="24"/>
      <c r="C798" s="2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</row>
    <row r="799" spans="1:20" x14ac:dyDescent="0.25">
      <c r="A799" s="27"/>
      <c r="B799" s="24"/>
      <c r="C799" s="2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</row>
    <row r="800" spans="1:20" x14ac:dyDescent="0.25">
      <c r="A800" s="27"/>
      <c r="B800" s="24"/>
      <c r="C800" s="2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</row>
    <row r="801" spans="1:20" x14ac:dyDescent="0.25">
      <c r="A801" s="27"/>
      <c r="B801" s="24"/>
      <c r="C801" s="2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</row>
    <row r="802" spans="1:20" x14ac:dyDescent="0.25">
      <c r="A802" s="27"/>
      <c r="B802" s="24"/>
      <c r="C802" s="2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</row>
    <row r="803" spans="1:20" x14ac:dyDescent="0.25">
      <c r="A803" s="27"/>
      <c r="B803" s="24"/>
      <c r="C803" s="2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</row>
    <row r="804" spans="1:20" x14ac:dyDescent="0.25">
      <c r="A804" s="27"/>
      <c r="B804" s="24"/>
      <c r="C804" s="2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</row>
    <row r="805" spans="1:20" x14ac:dyDescent="0.25">
      <c r="A805" s="27"/>
      <c r="B805" s="24"/>
      <c r="C805" s="2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</row>
    <row r="806" spans="1:20" x14ac:dyDescent="0.25">
      <c r="A806" s="27"/>
      <c r="B806" s="24"/>
      <c r="C806" s="2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</row>
    <row r="807" spans="1:20" x14ac:dyDescent="0.25">
      <c r="A807" s="27"/>
      <c r="B807" s="24"/>
      <c r="C807" s="2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</row>
    <row r="808" spans="1:20" x14ac:dyDescent="0.25">
      <c r="A808" s="27"/>
      <c r="B808" s="24"/>
      <c r="C808" s="2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</row>
    <row r="809" spans="1:20" x14ac:dyDescent="0.25">
      <c r="A809" s="27"/>
      <c r="B809" s="24"/>
      <c r="C809" s="2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</row>
    <row r="810" spans="1:20" x14ac:dyDescent="0.25">
      <c r="A810" s="27"/>
      <c r="B810" s="24"/>
      <c r="C810" s="2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</row>
    <row r="811" spans="1:20" x14ac:dyDescent="0.25">
      <c r="A811" s="27"/>
      <c r="B811" s="24"/>
      <c r="C811" s="2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</row>
    <row r="812" spans="1:20" x14ac:dyDescent="0.25">
      <c r="A812" s="27"/>
      <c r="B812" s="24"/>
      <c r="C812" s="2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</row>
    <row r="813" spans="1:20" x14ac:dyDescent="0.25">
      <c r="A813" s="27"/>
      <c r="B813" s="24"/>
      <c r="C813" s="2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</row>
    <row r="814" spans="1:20" x14ac:dyDescent="0.25">
      <c r="A814" s="27"/>
      <c r="B814" s="24"/>
      <c r="C814" s="2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</row>
    <row r="815" spans="1:20" x14ac:dyDescent="0.25">
      <c r="A815" s="27"/>
      <c r="B815" s="24"/>
      <c r="C815" s="2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</row>
    <row r="816" spans="1:20" x14ac:dyDescent="0.25">
      <c r="A816" s="27"/>
      <c r="B816" s="24"/>
      <c r="C816" s="2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</row>
    <row r="817" spans="1:20" x14ac:dyDescent="0.25">
      <c r="A817" s="27"/>
      <c r="B817" s="24"/>
      <c r="C817" s="2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</row>
    <row r="818" spans="1:20" x14ac:dyDescent="0.25">
      <c r="A818" s="27"/>
      <c r="B818" s="24"/>
      <c r="C818" s="2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</row>
    <row r="819" spans="1:20" x14ac:dyDescent="0.25">
      <c r="A819" s="27"/>
      <c r="B819" s="24"/>
      <c r="C819" s="2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</row>
    <row r="820" spans="1:20" x14ac:dyDescent="0.25">
      <c r="A820" s="27"/>
      <c r="B820" s="24"/>
      <c r="C820" s="2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</row>
    <row r="821" spans="1:20" x14ac:dyDescent="0.25">
      <c r="A821" s="27"/>
      <c r="B821" s="24"/>
      <c r="C821" s="2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</row>
    <row r="822" spans="1:20" x14ac:dyDescent="0.25">
      <c r="A822" s="27"/>
      <c r="B822" s="24"/>
      <c r="C822" s="2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</row>
    <row r="823" spans="1:20" x14ac:dyDescent="0.25">
      <c r="A823" s="27"/>
      <c r="B823" s="24"/>
      <c r="C823" s="2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</row>
    <row r="824" spans="1:20" x14ac:dyDescent="0.25">
      <c r="A824" s="27"/>
      <c r="B824" s="24"/>
      <c r="C824" s="2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</row>
    <row r="825" spans="1:20" x14ac:dyDescent="0.25">
      <c r="A825" s="27"/>
      <c r="B825" s="24"/>
      <c r="C825" s="2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</row>
    <row r="826" spans="1:20" x14ac:dyDescent="0.25">
      <c r="A826" s="27"/>
      <c r="B826" s="24"/>
      <c r="C826" s="2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</row>
    <row r="827" spans="1:20" x14ac:dyDescent="0.25">
      <c r="A827" s="27"/>
      <c r="B827" s="24"/>
      <c r="C827" s="2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</row>
    <row r="828" spans="1:20" x14ac:dyDescent="0.25">
      <c r="A828" s="27"/>
      <c r="B828" s="24"/>
      <c r="C828" s="2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</row>
    <row r="829" spans="1:20" x14ac:dyDescent="0.25">
      <c r="A829" s="27"/>
      <c r="B829" s="24"/>
      <c r="C829" s="2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</row>
    <row r="830" spans="1:20" x14ac:dyDescent="0.25">
      <c r="A830" s="27"/>
      <c r="B830" s="24"/>
      <c r="C830" s="2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</row>
    <row r="831" spans="1:20" x14ac:dyDescent="0.25">
      <c r="A831" s="27"/>
      <c r="B831" s="24"/>
      <c r="C831" s="2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</row>
    <row r="832" spans="1:20" x14ac:dyDescent="0.25">
      <c r="A832" s="27"/>
      <c r="B832" s="24"/>
      <c r="C832" s="2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</row>
    <row r="833" spans="1:20" x14ac:dyDescent="0.25">
      <c r="A833" s="27"/>
      <c r="B833" s="24"/>
      <c r="C833" s="2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</row>
    <row r="834" spans="1:20" x14ac:dyDescent="0.25">
      <c r="A834" s="27"/>
      <c r="B834" s="24"/>
      <c r="C834" s="2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</row>
    <row r="835" spans="1:20" x14ac:dyDescent="0.25">
      <c r="A835" s="27"/>
      <c r="B835" s="24"/>
      <c r="C835" s="2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</row>
    <row r="836" spans="1:20" x14ac:dyDescent="0.25">
      <c r="A836" s="27"/>
      <c r="B836" s="24"/>
      <c r="C836" s="2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</row>
    <row r="837" spans="1:20" x14ac:dyDescent="0.25">
      <c r="A837" s="27"/>
      <c r="B837" s="24"/>
      <c r="C837" s="2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</row>
    <row r="838" spans="1:20" x14ac:dyDescent="0.25">
      <c r="A838" s="27"/>
      <c r="B838" s="24"/>
      <c r="C838" s="2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</row>
    <row r="839" spans="1:20" x14ac:dyDescent="0.25">
      <c r="A839" s="27"/>
      <c r="B839" s="24"/>
      <c r="C839" s="2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</row>
    <row r="840" spans="1:20" x14ac:dyDescent="0.25">
      <c r="A840" s="27"/>
      <c r="B840" s="24"/>
      <c r="C840" s="2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</row>
    <row r="841" spans="1:20" x14ac:dyDescent="0.25">
      <c r="A841" s="27"/>
      <c r="B841" s="24"/>
      <c r="C841" s="2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</row>
    <row r="842" spans="1:20" x14ac:dyDescent="0.25">
      <c r="A842" s="27"/>
      <c r="B842" s="24"/>
      <c r="C842" s="2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</row>
    <row r="843" spans="1:20" x14ac:dyDescent="0.25">
      <c r="A843" s="27"/>
      <c r="B843" s="24"/>
      <c r="C843" s="2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</row>
    <row r="844" spans="1:20" x14ac:dyDescent="0.25">
      <c r="A844" s="27"/>
      <c r="B844" s="24"/>
      <c r="C844" s="2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</row>
    <row r="845" spans="1:20" x14ac:dyDescent="0.25">
      <c r="A845" s="27"/>
      <c r="B845" s="24"/>
      <c r="C845" s="2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</row>
    <row r="846" spans="1:20" x14ac:dyDescent="0.25">
      <c r="A846" s="27"/>
      <c r="B846" s="24"/>
      <c r="C846" s="2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</row>
    <row r="847" spans="1:20" x14ac:dyDescent="0.25">
      <c r="A847" s="27"/>
      <c r="B847" s="24"/>
      <c r="C847" s="2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</row>
    <row r="848" spans="1:20" x14ac:dyDescent="0.25">
      <c r="A848" s="27"/>
      <c r="B848" s="24"/>
      <c r="C848" s="2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</row>
    <row r="849" spans="1:20" x14ac:dyDescent="0.25">
      <c r="A849" s="27"/>
      <c r="B849" s="24"/>
      <c r="C849" s="2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</row>
    <row r="850" spans="1:20" x14ac:dyDescent="0.25">
      <c r="A850" s="27"/>
      <c r="B850" s="24"/>
      <c r="C850" s="2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</row>
    <row r="851" spans="1:20" x14ac:dyDescent="0.25">
      <c r="A851" s="27"/>
      <c r="B851" s="24"/>
      <c r="C851" s="2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</row>
    <row r="852" spans="1:20" x14ac:dyDescent="0.25">
      <c r="A852" s="27"/>
      <c r="B852" s="24"/>
      <c r="C852" s="2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</row>
    <row r="853" spans="1:20" x14ac:dyDescent="0.25">
      <c r="A853" s="27"/>
      <c r="B853" s="24"/>
      <c r="C853" s="2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</row>
    <row r="854" spans="1:20" x14ac:dyDescent="0.25">
      <c r="A854" s="27"/>
      <c r="B854" s="24"/>
      <c r="C854" s="2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</row>
    <row r="855" spans="1:20" x14ac:dyDescent="0.25">
      <c r="A855" s="27"/>
      <c r="B855" s="24"/>
      <c r="C855" s="2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</row>
    <row r="856" spans="1:20" x14ac:dyDescent="0.25">
      <c r="A856" s="27"/>
      <c r="B856" s="24"/>
      <c r="C856" s="2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</row>
    <row r="857" spans="1:20" x14ac:dyDescent="0.25">
      <c r="A857" s="27"/>
      <c r="B857" s="24"/>
      <c r="C857" s="2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</row>
    <row r="858" spans="1:20" x14ac:dyDescent="0.25">
      <c r="A858" s="27"/>
      <c r="B858" s="24"/>
      <c r="C858" s="2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</row>
    <row r="859" spans="1:20" x14ac:dyDescent="0.25">
      <c r="A859" s="27"/>
      <c r="B859" s="24"/>
      <c r="C859" s="2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</row>
    <row r="860" spans="1:20" x14ac:dyDescent="0.25">
      <c r="A860" s="27"/>
      <c r="B860" s="24"/>
      <c r="C860" s="2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</row>
    <row r="861" spans="1:20" x14ac:dyDescent="0.25">
      <c r="A861" s="27"/>
      <c r="B861" s="24"/>
      <c r="C861" s="2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</row>
    <row r="862" spans="1:20" x14ac:dyDescent="0.25">
      <c r="A862" s="27"/>
      <c r="B862" s="24"/>
      <c r="C862" s="2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</row>
    <row r="863" spans="1:20" x14ac:dyDescent="0.25">
      <c r="A863" s="27"/>
      <c r="B863" s="24"/>
      <c r="C863" s="2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</row>
    <row r="864" spans="1:20" x14ac:dyDescent="0.25">
      <c r="A864" s="27"/>
      <c r="B864" s="24"/>
      <c r="C864" s="2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</row>
    <row r="865" spans="1:20" x14ac:dyDescent="0.25">
      <c r="A865" s="27"/>
      <c r="B865" s="24"/>
      <c r="C865" s="2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</row>
    <row r="866" spans="1:20" x14ac:dyDescent="0.25">
      <c r="A866" s="27"/>
      <c r="B866" s="24"/>
      <c r="C866" s="2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</row>
    <row r="867" spans="1:20" x14ac:dyDescent="0.25">
      <c r="A867" s="27"/>
      <c r="B867" s="24"/>
      <c r="C867" s="2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</row>
    <row r="868" spans="1:20" x14ac:dyDescent="0.25">
      <c r="A868" s="27"/>
      <c r="B868" s="24"/>
      <c r="C868" s="2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</row>
    <row r="869" spans="1:20" x14ac:dyDescent="0.25">
      <c r="A869" s="27"/>
      <c r="B869" s="24"/>
      <c r="C869" s="2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</row>
    <row r="870" spans="1:20" x14ac:dyDescent="0.25">
      <c r="A870" s="27"/>
      <c r="B870" s="24"/>
      <c r="C870" s="2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</row>
    <row r="871" spans="1:20" x14ac:dyDescent="0.25">
      <c r="A871" s="27"/>
      <c r="B871" s="24"/>
      <c r="C871" s="2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</row>
    <row r="872" spans="1:20" x14ac:dyDescent="0.25">
      <c r="A872" s="27"/>
      <c r="B872" s="24"/>
      <c r="C872" s="2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</row>
    <row r="873" spans="1:20" x14ac:dyDescent="0.25">
      <c r="A873" s="27"/>
      <c r="B873" s="24"/>
      <c r="C873" s="2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</row>
    <row r="874" spans="1:20" x14ac:dyDescent="0.25">
      <c r="A874" s="27"/>
      <c r="B874" s="24"/>
      <c r="C874" s="2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</row>
    <row r="875" spans="1:20" x14ac:dyDescent="0.25">
      <c r="A875" s="27"/>
      <c r="B875" s="24"/>
      <c r="C875" s="2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</row>
    <row r="876" spans="1:20" x14ac:dyDescent="0.25">
      <c r="A876" s="27"/>
      <c r="B876" s="24"/>
      <c r="C876" s="2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</row>
    <row r="877" spans="1:20" x14ac:dyDescent="0.25">
      <c r="A877" s="27"/>
      <c r="B877" s="24"/>
      <c r="C877" s="2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</row>
    <row r="878" spans="1:20" x14ac:dyDescent="0.25">
      <c r="A878" s="27"/>
      <c r="B878" s="24"/>
      <c r="C878" s="2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</row>
    <row r="879" spans="1:20" x14ac:dyDescent="0.25">
      <c r="A879" s="27"/>
      <c r="B879" s="24"/>
      <c r="C879" s="2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</row>
    <row r="880" spans="1:20" x14ac:dyDescent="0.25">
      <c r="A880" s="27"/>
      <c r="B880" s="24"/>
      <c r="C880" s="2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</row>
    <row r="881" spans="1:20" x14ac:dyDescent="0.25">
      <c r="A881" s="27"/>
      <c r="B881" s="24"/>
      <c r="C881" s="2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</row>
    <row r="882" spans="1:20" x14ac:dyDescent="0.25">
      <c r="A882" s="27"/>
      <c r="B882" s="24"/>
      <c r="C882" s="2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</row>
    <row r="883" spans="1:20" x14ac:dyDescent="0.25">
      <c r="A883" s="27"/>
      <c r="B883" s="24"/>
      <c r="C883" s="2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</row>
    <row r="884" spans="1:20" x14ac:dyDescent="0.25">
      <c r="A884" s="27"/>
      <c r="B884" s="24"/>
      <c r="C884" s="2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</row>
    <row r="885" spans="1:20" x14ac:dyDescent="0.25">
      <c r="A885" s="27"/>
      <c r="B885" s="24"/>
      <c r="C885" s="2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</row>
    <row r="886" spans="1:20" x14ac:dyDescent="0.25">
      <c r="A886" s="27"/>
      <c r="B886" s="24"/>
      <c r="C886" s="2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</row>
    <row r="887" spans="1:20" x14ac:dyDescent="0.25">
      <c r="A887" s="27"/>
      <c r="B887" s="24"/>
      <c r="C887" s="2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</row>
    <row r="888" spans="1:20" x14ac:dyDescent="0.25">
      <c r="A888" s="27"/>
      <c r="B888" s="24"/>
      <c r="C888" s="2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</row>
    <row r="889" spans="1:20" x14ac:dyDescent="0.25">
      <c r="A889" s="27"/>
      <c r="B889" s="24"/>
      <c r="C889" s="2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</row>
    <row r="890" spans="1:20" x14ac:dyDescent="0.25">
      <c r="A890" s="27"/>
      <c r="B890" s="24"/>
      <c r="C890" s="2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</row>
    <row r="891" spans="1:20" x14ac:dyDescent="0.25">
      <c r="A891" s="27"/>
      <c r="B891" s="24"/>
      <c r="C891" s="2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</row>
    <row r="892" spans="1:20" x14ac:dyDescent="0.25">
      <c r="A892" s="27"/>
      <c r="B892" s="24"/>
      <c r="C892" s="2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</row>
    <row r="893" spans="1:20" x14ac:dyDescent="0.25">
      <c r="A893" s="27"/>
      <c r="B893" s="24"/>
      <c r="C893" s="2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</row>
    <row r="894" spans="1:20" x14ac:dyDescent="0.25">
      <c r="A894" s="27"/>
      <c r="B894" s="24"/>
      <c r="C894" s="2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</row>
    <row r="895" spans="1:20" x14ac:dyDescent="0.25">
      <c r="A895" s="27"/>
      <c r="B895" s="24"/>
      <c r="C895" s="2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</row>
    <row r="896" spans="1:20" x14ac:dyDescent="0.25">
      <c r="A896" s="27"/>
      <c r="B896" s="24"/>
      <c r="C896" s="2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</row>
    <row r="897" spans="1:20" x14ac:dyDescent="0.25">
      <c r="A897" s="27"/>
      <c r="B897" s="24"/>
      <c r="C897" s="2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</row>
    <row r="898" spans="1:20" x14ac:dyDescent="0.25">
      <c r="A898" s="27"/>
      <c r="B898" s="24"/>
      <c r="C898" s="2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</row>
    <row r="899" spans="1:20" x14ac:dyDescent="0.25">
      <c r="A899" s="27"/>
      <c r="B899" s="24"/>
      <c r="C899" s="2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</row>
    <row r="900" spans="1:20" x14ac:dyDescent="0.25">
      <c r="A900" s="27"/>
      <c r="B900" s="24"/>
      <c r="C900" s="2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</row>
    <row r="901" spans="1:20" x14ac:dyDescent="0.25">
      <c r="A901" s="27"/>
      <c r="B901" s="24"/>
      <c r="C901" s="2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</row>
    <row r="902" spans="1:20" x14ac:dyDescent="0.25">
      <c r="A902" s="27"/>
      <c r="B902" s="24"/>
      <c r="C902" s="2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</row>
    <row r="903" spans="1:20" x14ac:dyDescent="0.25">
      <c r="A903" s="27"/>
      <c r="B903" s="24"/>
      <c r="C903" s="2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</row>
    <row r="904" spans="1:20" x14ac:dyDescent="0.25">
      <c r="A904" s="27"/>
      <c r="B904" s="24"/>
      <c r="C904" s="2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</row>
    <row r="905" spans="1:20" x14ac:dyDescent="0.25">
      <c r="A905" s="27"/>
      <c r="B905" s="24"/>
      <c r="C905" s="2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</row>
    <row r="906" spans="1:20" x14ac:dyDescent="0.25">
      <c r="A906" s="27"/>
      <c r="B906" s="24"/>
      <c r="C906" s="2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</row>
    <row r="907" spans="1:20" x14ac:dyDescent="0.25">
      <c r="A907" s="27"/>
      <c r="B907" s="24"/>
      <c r="C907" s="2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</row>
    <row r="908" spans="1:20" x14ac:dyDescent="0.25">
      <c r="A908" s="27"/>
      <c r="B908" s="24"/>
      <c r="C908" s="2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</row>
    <row r="909" spans="1:20" x14ac:dyDescent="0.25">
      <c r="A909" s="27"/>
      <c r="B909" s="24"/>
      <c r="C909" s="2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</row>
    <row r="910" spans="1:20" x14ac:dyDescent="0.25">
      <c r="A910" s="27"/>
      <c r="B910" s="24"/>
      <c r="C910" s="2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</row>
    <row r="911" spans="1:20" x14ac:dyDescent="0.25">
      <c r="A911" s="27"/>
      <c r="B911" s="24"/>
      <c r="C911" s="2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</row>
    <row r="912" spans="1:20" x14ac:dyDescent="0.25">
      <c r="A912" s="27"/>
      <c r="B912" s="24"/>
      <c r="C912" s="2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</row>
    <row r="913" spans="1:20" x14ac:dyDescent="0.25">
      <c r="A913" s="27"/>
      <c r="B913" s="24"/>
      <c r="C913" s="2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</row>
    <row r="914" spans="1:20" x14ac:dyDescent="0.25">
      <c r="A914" s="27"/>
      <c r="B914" s="24"/>
      <c r="C914" s="2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</row>
    <row r="915" spans="1:20" x14ac:dyDescent="0.25">
      <c r="A915" s="27"/>
      <c r="B915" s="24"/>
      <c r="C915" s="2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</row>
    <row r="916" spans="1:20" x14ac:dyDescent="0.25">
      <c r="A916" s="27"/>
      <c r="B916" s="24"/>
      <c r="C916" s="2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</row>
    <row r="917" spans="1:20" x14ac:dyDescent="0.25">
      <c r="A917" s="27"/>
      <c r="B917" s="24"/>
      <c r="C917" s="2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</row>
    <row r="918" spans="1:20" x14ac:dyDescent="0.25">
      <c r="A918" s="27"/>
      <c r="B918" s="24"/>
      <c r="C918" s="2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</row>
    <row r="919" spans="1:20" x14ac:dyDescent="0.25">
      <c r="A919" s="27"/>
      <c r="B919" s="24"/>
      <c r="C919" s="2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</row>
    <row r="920" spans="1:20" x14ac:dyDescent="0.25">
      <c r="A920" s="27"/>
      <c r="B920" s="24"/>
      <c r="C920" s="2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</row>
    <row r="921" spans="1:20" x14ac:dyDescent="0.25">
      <c r="A921" s="27"/>
      <c r="B921" s="24"/>
      <c r="C921" s="2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</row>
    <row r="922" spans="1:20" x14ac:dyDescent="0.25">
      <c r="A922" s="27"/>
      <c r="B922" s="24"/>
      <c r="C922" s="2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</row>
    <row r="923" spans="1:20" x14ac:dyDescent="0.25">
      <c r="A923" s="27"/>
      <c r="B923" s="24"/>
      <c r="C923" s="2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</row>
    <row r="924" spans="1:20" x14ac:dyDescent="0.25">
      <c r="A924" s="27"/>
      <c r="B924" s="24"/>
      <c r="C924" s="2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</row>
    <row r="925" spans="1:20" x14ac:dyDescent="0.25">
      <c r="A925" s="27"/>
      <c r="B925" s="24"/>
      <c r="C925" s="2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</row>
    <row r="926" spans="1:20" x14ac:dyDescent="0.25">
      <c r="A926" s="27"/>
      <c r="B926" s="24"/>
      <c r="C926" s="2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</row>
    <row r="927" spans="1:20" x14ac:dyDescent="0.25">
      <c r="A927" s="27"/>
      <c r="B927" s="24"/>
      <c r="C927" s="2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</row>
    <row r="928" spans="1:20" x14ac:dyDescent="0.25">
      <c r="A928" s="27"/>
      <c r="B928" s="24"/>
      <c r="C928" s="2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</row>
    <row r="929" spans="1:20" x14ac:dyDescent="0.25">
      <c r="A929" s="27"/>
      <c r="B929" s="24"/>
      <c r="C929" s="2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</row>
    <row r="930" spans="1:20" x14ac:dyDescent="0.25">
      <c r="A930" s="27"/>
      <c r="B930" s="24"/>
      <c r="C930" s="2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</row>
    <row r="931" spans="1:20" x14ac:dyDescent="0.25">
      <c r="A931" s="27"/>
      <c r="B931" s="24"/>
      <c r="C931" s="2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</row>
    <row r="932" spans="1:20" x14ac:dyDescent="0.25">
      <c r="A932" s="27"/>
      <c r="B932" s="24"/>
      <c r="C932" s="2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</row>
  </sheetData>
  <mergeCells count="2">
    <mergeCell ref="B2:T2"/>
    <mergeCell ref="B36:T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2A4"/>
  </sheetPr>
  <dimension ref="A1:AM936"/>
  <sheetViews>
    <sheetView tabSelected="1" zoomScale="85" zoomScaleNormal="85" workbookViewId="0"/>
  </sheetViews>
  <sheetFormatPr baseColWidth="10" defaultRowHeight="15" x14ac:dyDescent="0.25"/>
  <cols>
    <col min="1" max="1" width="4.42578125" style="62" customWidth="1"/>
    <col min="2" max="2" width="14.85546875" style="63" customWidth="1"/>
    <col min="3" max="3" width="37.7109375" style="62" customWidth="1"/>
    <col min="4" max="4" width="15" style="62" customWidth="1"/>
    <col min="5" max="5" width="15" style="63" customWidth="1"/>
    <col min="6" max="6" width="15" style="62" customWidth="1"/>
    <col min="7" max="7" width="14.140625" style="92" bestFit="1" customWidth="1"/>
    <col min="8" max="8" width="18" style="6" customWidth="1"/>
    <col min="9" max="9" width="12.140625" style="6" customWidth="1"/>
    <col min="10" max="10" width="17.42578125" style="6" bestFit="1" customWidth="1"/>
    <col min="11" max="11" width="16.85546875" style="6" customWidth="1"/>
    <col min="12" max="12" width="12.7109375" style="6" bestFit="1" customWidth="1"/>
    <col min="13" max="13" width="15" style="6" customWidth="1"/>
    <col min="14" max="14" width="15" style="6" bestFit="1" customWidth="1"/>
    <col min="15" max="15" width="25.7109375" style="6" customWidth="1"/>
    <col min="16" max="16" width="23.7109375" style="6" bestFit="1" customWidth="1"/>
    <col min="17" max="17" width="8.85546875" style="6" bestFit="1" customWidth="1"/>
    <col min="18" max="18" width="14.140625" style="6" bestFit="1" customWidth="1"/>
    <col min="19" max="16384" width="11.42578125" style="6"/>
  </cols>
  <sheetData>
    <row r="1" spans="1:39" s="98" customFormat="1" x14ac:dyDescent="0.25">
      <c r="A1" s="94" t="s">
        <v>170</v>
      </c>
      <c r="B1" s="95"/>
      <c r="C1" s="96"/>
      <c r="D1" s="96"/>
      <c r="E1" s="99" t="s">
        <v>16</v>
      </c>
      <c r="F1" s="99"/>
      <c r="G1" s="97"/>
    </row>
    <row r="2" spans="1:39" x14ac:dyDescent="0.25">
      <c r="A2" s="59"/>
      <c r="B2" s="60"/>
      <c r="C2" s="59"/>
      <c r="D2" s="59"/>
      <c r="E2" s="60"/>
      <c r="F2" s="61"/>
    </row>
    <row r="3" spans="1:39" x14ac:dyDescent="0.25">
      <c r="A3" s="59"/>
      <c r="B3" s="60"/>
      <c r="C3" s="59"/>
      <c r="D3" s="59"/>
      <c r="E3" s="60"/>
      <c r="F3" s="61"/>
    </row>
    <row r="4" spans="1:39" x14ac:dyDescent="0.25">
      <c r="B4" s="99" t="s">
        <v>181</v>
      </c>
      <c r="C4" s="99"/>
      <c r="D4" s="99"/>
      <c r="E4" s="99"/>
      <c r="F4" s="99"/>
      <c r="H4" s="99" t="s">
        <v>202</v>
      </c>
      <c r="I4" s="99"/>
      <c r="J4" s="99"/>
      <c r="K4" s="99"/>
    </row>
    <row r="6" spans="1:39" x14ac:dyDescent="0.25">
      <c r="B6" s="100" t="str">
        <f>+E1</f>
        <v>Murcia, Región de</v>
      </c>
      <c r="C6" s="100"/>
      <c r="D6" s="100"/>
      <c r="E6" s="100"/>
      <c r="F6" s="100"/>
    </row>
    <row r="7" spans="1:39" x14ac:dyDescent="0.25">
      <c r="A7" s="59"/>
      <c r="K7" s="64"/>
    </row>
    <row r="8" spans="1:39" x14ac:dyDescent="0.25">
      <c r="A8" s="59"/>
      <c r="D8" s="58" t="s">
        <v>167</v>
      </c>
      <c r="E8" s="58" t="s">
        <v>173</v>
      </c>
      <c r="F8" s="65" t="s">
        <v>172</v>
      </c>
      <c r="AB8" s="65" t="s">
        <v>2</v>
      </c>
      <c r="AC8" s="65" t="s">
        <v>180</v>
      </c>
      <c r="AE8" s="58" t="s">
        <v>21</v>
      </c>
      <c r="AF8" s="57" t="s">
        <v>22</v>
      </c>
      <c r="AG8" s="58" t="s">
        <v>29</v>
      </c>
      <c r="AH8" s="57" t="s">
        <v>30</v>
      </c>
      <c r="AI8" s="58" t="s">
        <v>60</v>
      </c>
      <c r="AJ8" s="57" t="s">
        <v>166</v>
      </c>
      <c r="AK8" s="58" t="s">
        <v>169</v>
      </c>
      <c r="AL8" s="58" t="s">
        <v>167</v>
      </c>
      <c r="AM8" s="58" t="s">
        <v>171</v>
      </c>
    </row>
    <row r="9" spans="1:39" x14ac:dyDescent="0.25">
      <c r="A9" s="59"/>
      <c r="K9" s="64"/>
      <c r="AB9" s="92"/>
      <c r="AE9" s="59">
        <v>1</v>
      </c>
      <c r="AF9" s="60" t="s">
        <v>23</v>
      </c>
      <c r="AG9" s="59" t="s">
        <v>31</v>
      </c>
      <c r="AH9" s="60" t="s">
        <v>45</v>
      </c>
      <c r="AI9" s="61" t="s">
        <v>61</v>
      </c>
      <c r="AJ9" s="66" t="s">
        <v>77</v>
      </c>
      <c r="AK9" s="67">
        <f>+IFERROR(AVERAGEIFS(BBDD_TALENTO!$H$2:$H$937,BBDD_TALENTO!$G$2:$G$937,'Por CC.AA.'!$E$1,BBDD_TALENTO!$F$2:$F$937,'Por CC.AA.'!$AJ9),"")</f>
        <v>63.319113448155697</v>
      </c>
      <c r="AL9" s="68">
        <f>+SUMIFS(BBDD_TALENTO!$I$2:$I$937,BBDD_TALENTO!$G$2:$G$937,'Por CC.AA.'!$E$1,BBDD_TALENTO!$F$2:$F$937,'Por CC.AA.'!$AJ9)</f>
        <v>10</v>
      </c>
      <c r="AM9" s="69">
        <f>+IFERROR(AVERAGEIFS(BBDD_TALENTO!$H$2:$H$937,BBDD_TALENTO!$G$2:$G$937,"España",BBDD_TALENTO!$F$2:$F$937,'Por CC.AA.'!$AJ9),"")</f>
        <v>56.79986974160628</v>
      </c>
    </row>
    <row r="10" spans="1:39" x14ac:dyDescent="0.25">
      <c r="B10" s="75" t="s">
        <v>182</v>
      </c>
      <c r="C10" s="76" t="s">
        <v>183</v>
      </c>
      <c r="D10" s="77">
        <f>+HLOOKUP($B$6,'Resumen CC.AA.'!$D$38:$T$66,ROW()-7,FALSE)</f>
        <v>10</v>
      </c>
      <c r="E10" s="78">
        <f>+AVERAGE(E11:E13)</f>
        <v>41.740252127168667</v>
      </c>
      <c r="F10" s="79">
        <f>+E10/AB10*100</f>
        <v>87.791945086746523</v>
      </c>
      <c r="AB10" s="70">
        <f>+AVERAGE(AB11:AB13)</f>
        <v>47.544512296572826</v>
      </c>
      <c r="AC10" s="70">
        <v>69.405597231175349</v>
      </c>
      <c r="AE10" s="59">
        <v>1</v>
      </c>
      <c r="AF10" s="60" t="s">
        <v>23</v>
      </c>
      <c r="AG10" s="59" t="s">
        <v>31</v>
      </c>
      <c r="AH10" s="60" t="s">
        <v>45</v>
      </c>
      <c r="AI10" s="61" t="s">
        <v>62</v>
      </c>
      <c r="AJ10" s="66" t="s">
        <v>78</v>
      </c>
      <c r="AK10" s="67">
        <f>+IFERROR(AVERAGEIFS(BBDD_TALENTO!$H$2:$H$937,BBDD_TALENTO!$G$2:$G$937,'Por CC.AA.'!$E$1,BBDD_TALENTO!$F$2:$F$937,'Por CC.AA.'!$AJ10),"")</f>
        <v>61.606235561009207</v>
      </c>
      <c r="AL10" s="68">
        <f>+SUMIFS(BBDD_TALENTO!$I$2:$I$937,BBDD_TALENTO!$G$2:$G$937,'Por CC.AA.'!$E$1,BBDD_TALENTO!$F$2:$F$937,'Por CC.AA.'!$AJ10)</f>
        <v>8</v>
      </c>
      <c r="AM10" s="69">
        <f>+IFERROR(AVERAGEIFS(BBDD_TALENTO!$H$2:$H$937,BBDD_TALENTO!$G$2:$G$937,"España",BBDD_TALENTO!$F$2:$F$937,'Por CC.AA.'!$AJ10),"")</f>
        <v>47.495866863766288</v>
      </c>
    </row>
    <row r="11" spans="1:39" x14ac:dyDescent="0.25">
      <c r="A11" s="59"/>
      <c r="B11" s="80" t="s">
        <v>31</v>
      </c>
      <c r="C11" s="60" t="s">
        <v>45</v>
      </c>
      <c r="D11" s="71">
        <f>+HLOOKUP($B$6,'Resumen CC.AA.'!$D$38:$T$66,ROW()-7,FALSE)</f>
        <v>10</v>
      </c>
      <c r="E11" s="72">
        <f>+AVERAGEIFS($AK$9:$AK$60,$AH$9:$AH$60,$C11)</f>
        <v>48.745772936788846</v>
      </c>
      <c r="F11" s="81">
        <f>+E11/AB11*100</f>
        <v>105.80929425247309</v>
      </c>
      <c r="K11" s="64"/>
      <c r="AB11" s="72">
        <f>+AVERAGEIFS($AM$9:$AM$60,$AH$9:$AH$60,$C11)</f>
        <v>46.069462310632041</v>
      </c>
      <c r="AE11" s="59">
        <v>1</v>
      </c>
      <c r="AF11" s="60" t="s">
        <v>23</v>
      </c>
      <c r="AG11" s="59" t="s">
        <v>31</v>
      </c>
      <c r="AH11" s="60" t="s">
        <v>45</v>
      </c>
      <c r="AI11" s="61" t="s">
        <v>64</v>
      </c>
      <c r="AJ11" s="66" t="s">
        <v>79</v>
      </c>
      <c r="AK11" s="67">
        <f>+IFERROR(AVERAGEIFS(BBDD_TALENTO!$H$2:$H$937,BBDD_TALENTO!$G$2:$G$937,'Por CC.AA.'!$E$1,BBDD_TALENTO!$F$2:$F$937,'Por CC.AA.'!$AJ11),"")</f>
        <v>21.311969801201634</v>
      </c>
      <c r="AL11" s="68">
        <f>+SUMIFS(BBDD_TALENTO!$I$2:$I$937,BBDD_TALENTO!$G$2:$G$937,'Por CC.AA.'!$E$1,BBDD_TALENTO!$F$2:$F$937,'Por CC.AA.'!$AJ11)</f>
        <v>11</v>
      </c>
      <c r="AM11" s="69">
        <f>+IFERROR(AVERAGEIFS(BBDD_TALENTO!$H$2:$H$937,BBDD_TALENTO!$G$2:$G$937,"España",BBDD_TALENTO!$F$2:$F$937,'Por CC.AA.'!$AJ11),"")</f>
        <v>33.912650326523547</v>
      </c>
    </row>
    <row r="12" spans="1:39" x14ac:dyDescent="0.25">
      <c r="A12" s="59"/>
      <c r="B12" s="80" t="s">
        <v>32</v>
      </c>
      <c r="C12" s="60" t="s">
        <v>46</v>
      </c>
      <c r="D12" s="71">
        <f>+HLOOKUP($B$6,'Resumen CC.AA.'!$D$38:$T$66,ROW()-7,FALSE)</f>
        <v>15</v>
      </c>
      <c r="E12" s="72">
        <f>+AVERAGEIFS($AK$9:$AK$60,$AH$9:$AH$60,C12)</f>
        <v>31.204463338112795</v>
      </c>
      <c r="F12" s="81">
        <f>+E12/AB12*100</f>
        <v>60.181044922836115</v>
      </c>
      <c r="AB12" s="72">
        <f>+AVERAGEIFS($AM$9:$AM$60,$AH$9:$AH$60,$C12)</f>
        <v>51.850982943421855</v>
      </c>
      <c r="AE12" s="59">
        <v>1</v>
      </c>
      <c r="AF12" s="60" t="s">
        <v>23</v>
      </c>
      <c r="AG12" s="59" t="s">
        <v>32</v>
      </c>
      <c r="AH12" s="60" t="s">
        <v>46</v>
      </c>
      <c r="AI12" s="61" t="s">
        <v>63</v>
      </c>
      <c r="AJ12" s="66" t="s">
        <v>80</v>
      </c>
      <c r="AK12" s="67">
        <f>+IFERROR(AVERAGEIFS(BBDD_TALENTO!$H$2:$H$937,BBDD_TALENTO!$G$2:$G$937,'Por CC.AA.'!$E$1,BBDD_TALENTO!$F$2:$F$937,'Por CC.AA.'!$AJ12),"")</f>
        <v>43.245264207377922</v>
      </c>
      <c r="AL12" s="68">
        <f>+SUMIFS(BBDD_TALENTO!$I$2:$I$937,BBDD_TALENTO!$G$2:$G$937,'Por CC.AA.'!$E$1,BBDD_TALENTO!$F$2:$F$937,'Por CC.AA.'!$AJ12)</f>
        <v>16</v>
      </c>
      <c r="AM12" s="69">
        <f>+IFERROR(AVERAGEIFS(BBDD_TALENTO!$H$2:$H$937,BBDD_TALENTO!$G$2:$G$937,"España",BBDD_TALENTO!$F$2:$F$937,'Por CC.AA.'!$AJ12),"")</f>
        <v>70.306726878188911</v>
      </c>
    </row>
    <row r="13" spans="1:39" x14ac:dyDescent="0.25">
      <c r="B13" s="82" t="s">
        <v>33</v>
      </c>
      <c r="C13" s="83" t="s">
        <v>58</v>
      </c>
      <c r="D13" s="84">
        <f>+HLOOKUP($B$6,'Resumen CC.AA.'!$D$38:$T$66,ROW()-7,FALSE)</f>
        <v>7</v>
      </c>
      <c r="E13" s="85">
        <f>+AVERAGEIFS($AK$9:$AK$60,$AH$9:$AH$60,C13)</f>
        <v>45.270520106604351</v>
      </c>
      <c r="F13" s="86">
        <f>+E13/AB13*100</f>
        <v>101.24667843476777</v>
      </c>
      <c r="K13" s="64"/>
      <c r="AB13" s="72">
        <f>+AVERAGEIFS($AM$9:$AM$60,$AH$9:$AH$60,$C13)</f>
        <v>44.713091635664568</v>
      </c>
      <c r="AE13" s="59">
        <v>1</v>
      </c>
      <c r="AF13" s="60" t="s">
        <v>23</v>
      </c>
      <c r="AG13" s="59" t="s">
        <v>32</v>
      </c>
      <c r="AH13" s="60" t="s">
        <v>46</v>
      </c>
      <c r="AI13" s="61" t="s">
        <v>65</v>
      </c>
      <c r="AJ13" s="66" t="s">
        <v>196</v>
      </c>
      <c r="AK13" s="67">
        <f>+IFERROR(AVERAGEIFS(BBDD_TALENTO!$H$2:$H$937,BBDD_TALENTO!$G$2:$G$937,'Por CC.AA.'!$E$1,BBDD_TALENTO!$F$2:$F$937,'Por CC.AA.'!$AJ13),"")</f>
        <v>33.49753694581279</v>
      </c>
      <c r="AL13" s="68">
        <f>+SUMIFS(BBDD_TALENTO!$I$2:$I$937,BBDD_TALENTO!$G$2:$G$937,'Por CC.AA.'!$E$1,BBDD_TALENTO!$F$2:$F$937,'Por CC.AA.'!$AJ13)</f>
        <v>9</v>
      </c>
      <c r="AM13" s="69">
        <f>+IFERROR(AVERAGEIFS(BBDD_TALENTO!$H$2:$H$937,BBDD_TALENTO!$G$2:$G$937,"España",BBDD_TALENTO!$F$2:$F$937,'Por CC.AA.'!$AJ13),"")</f>
        <v>30.567798807363154</v>
      </c>
    </row>
    <row r="14" spans="1:39" x14ac:dyDescent="0.25">
      <c r="A14" s="59"/>
      <c r="B14" s="62"/>
      <c r="C14" s="63"/>
      <c r="D14" s="71"/>
      <c r="AB14" s="92"/>
      <c r="AE14" s="59">
        <v>1</v>
      </c>
      <c r="AF14" s="60" t="s">
        <v>23</v>
      </c>
      <c r="AG14" s="59" t="s">
        <v>32</v>
      </c>
      <c r="AH14" s="60" t="s">
        <v>46</v>
      </c>
      <c r="AI14" s="61" t="s">
        <v>66</v>
      </c>
      <c r="AJ14" s="66" t="s">
        <v>81</v>
      </c>
      <c r="AK14" s="67">
        <f>+IFERROR(AVERAGEIFS(BBDD_TALENTO!$H$2:$H$937,BBDD_TALENTO!$G$2:$G$937,'Por CC.AA.'!$E$1,BBDD_TALENTO!$F$2:$F$937,'Por CC.AA.'!$AJ14),"")</f>
        <v>39.102564102564095</v>
      </c>
      <c r="AL14" s="68">
        <f>+SUMIFS(BBDD_TALENTO!$I$2:$I$937,BBDD_TALENTO!$G$2:$G$937,'Por CC.AA.'!$E$1,BBDD_TALENTO!$F$2:$F$937,'Por CC.AA.'!$AJ14)</f>
        <v>8</v>
      </c>
      <c r="AM14" s="69">
        <f>+IFERROR(AVERAGEIFS(BBDD_TALENTO!$H$2:$H$937,BBDD_TALENTO!$G$2:$G$937,"España",BBDD_TALENTO!$F$2:$F$937,'Por CC.AA.'!$AJ14),"")</f>
        <v>55.128205128205124</v>
      </c>
    </row>
    <row r="15" spans="1:39" x14ac:dyDescent="0.25">
      <c r="A15" s="59"/>
      <c r="B15" s="75" t="s">
        <v>185</v>
      </c>
      <c r="C15" s="76" t="s">
        <v>186</v>
      </c>
      <c r="D15" s="77">
        <f>+HLOOKUP($B$6,'Resumen CC.AA.'!$D$38:$T$66,ROW()-7,FALSE)</f>
        <v>11</v>
      </c>
      <c r="E15" s="78">
        <f>+AVERAGE(E16:E17)</f>
        <v>39.924706341857046</v>
      </c>
      <c r="F15" s="79">
        <f>+E15/AB15*100</f>
        <v>79.178749686988368</v>
      </c>
      <c r="AB15" s="70">
        <f>+AVERAGE(AB16:AB17)</f>
        <v>50.42351198988176</v>
      </c>
      <c r="AC15" s="70">
        <v>66.923690599525443</v>
      </c>
      <c r="AE15" s="59">
        <v>1</v>
      </c>
      <c r="AF15" s="60" t="s">
        <v>23</v>
      </c>
      <c r="AG15" s="59" t="s">
        <v>32</v>
      </c>
      <c r="AH15" s="60" t="s">
        <v>46</v>
      </c>
      <c r="AI15" s="61" t="s">
        <v>67</v>
      </c>
      <c r="AJ15" s="66" t="s">
        <v>82</v>
      </c>
      <c r="AK15" s="67">
        <f>+IFERROR(AVERAGEIFS(BBDD_TALENTO!$H$2:$H$937,BBDD_TALENTO!$G$2:$G$937,'Por CC.AA.'!$E$1,BBDD_TALENTO!$F$2:$F$937,'Por CC.AA.'!$AJ15),"")</f>
        <v>14.095646952313196</v>
      </c>
      <c r="AL15" s="68">
        <f>+SUMIFS(BBDD_TALENTO!$I$2:$I$937,BBDD_TALENTO!$G$2:$G$937,'Por CC.AA.'!$E$1,BBDD_TALENTO!$F$2:$F$937,'Por CC.AA.'!$AJ15)</f>
        <v>16</v>
      </c>
      <c r="AM15" s="69">
        <f>+IFERROR(AVERAGEIFS(BBDD_TALENTO!$H$2:$H$937,BBDD_TALENTO!$G$2:$G$937,"España",BBDD_TALENTO!$F$2:$F$937,'Por CC.AA.'!$AJ15),"")</f>
        <v>42.532424263452143</v>
      </c>
    </row>
    <row r="16" spans="1:39" x14ac:dyDescent="0.25">
      <c r="A16" s="59"/>
      <c r="B16" s="80" t="s">
        <v>34</v>
      </c>
      <c r="C16" s="60" t="s">
        <v>43</v>
      </c>
      <c r="D16" s="71">
        <f>+HLOOKUP($B$6,'Resumen CC.AA.'!$D$38:$T$66,ROW()-7,FALSE)</f>
        <v>7</v>
      </c>
      <c r="E16" s="72">
        <f>+AVERAGEIFS($AK$9:$AK$60,$AH$9:$AH$60,C16)</f>
        <v>35.119980846150213</v>
      </c>
      <c r="F16" s="81">
        <f>+E16/AB16*100</f>
        <v>77.071052158777505</v>
      </c>
      <c r="AB16" s="72">
        <f>+AVERAGEIFS($AM$9:$AM$60,$AH$9:$AH$60,$C16)</f>
        <v>45.568316329453992</v>
      </c>
      <c r="AE16" s="59">
        <v>1</v>
      </c>
      <c r="AF16" s="60" t="s">
        <v>23</v>
      </c>
      <c r="AG16" s="59" t="s">
        <v>32</v>
      </c>
      <c r="AH16" s="60" t="s">
        <v>46</v>
      </c>
      <c r="AI16" s="61" t="s">
        <v>68</v>
      </c>
      <c r="AJ16" s="66" t="s">
        <v>83</v>
      </c>
      <c r="AK16" s="67">
        <f>+IFERROR(AVERAGEIFS(BBDD_TALENTO!$H$2:$H$937,BBDD_TALENTO!$G$2:$G$937,'Por CC.AA.'!$E$1,BBDD_TALENTO!$F$2:$F$937,'Por CC.AA.'!$AJ16),"")</f>
        <v>26.08130448249597</v>
      </c>
      <c r="AL16" s="68">
        <f>+SUMIFS(BBDD_TALENTO!$I$2:$I$937,BBDD_TALENTO!$G$2:$G$937,'Por CC.AA.'!$E$1,BBDD_TALENTO!$F$2:$F$937,'Por CC.AA.'!$AJ16)</f>
        <v>15</v>
      </c>
      <c r="AM16" s="69">
        <f>+IFERROR(AVERAGEIFS(BBDD_TALENTO!$H$2:$H$937,BBDD_TALENTO!$G$2:$G$937,"España",BBDD_TALENTO!$F$2:$F$937,'Por CC.AA.'!$AJ16),"")</f>
        <v>60.719759639899962</v>
      </c>
    </row>
    <row r="17" spans="1:39" x14ac:dyDescent="0.25">
      <c r="B17" s="82" t="s">
        <v>35</v>
      </c>
      <c r="C17" s="83" t="s">
        <v>44</v>
      </c>
      <c r="D17" s="84">
        <f>+HLOOKUP($B$6,'Resumen CC.AA.'!$D$38:$T$66,ROW()-7,FALSE)</f>
        <v>14</v>
      </c>
      <c r="E17" s="85">
        <f>+AVERAGEIFS($AK$9:$AK$60,$AH$9:$AH$60,C17)</f>
        <v>44.72943183756388</v>
      </c>
      <c r="F17" s="86">
        <f>+E17/AB17*100</f>
        <v>80.916203975896337</v>
      </c>
      <c r="AB17" s="72">
        <f>+AVERAGEIFS($AM$9:$AM$60,$AH$9:$AH$60,$C17)</f>
        <v>55.278707650309535</v>
      </c>
      <c r="AE17" s="59">
        <v>1</v>
      </c>
      <c r="AF17" s="60" t="s">
        <v>23</v>
      </c>
      <c r="AG17" s="59" t="s">
        <v>33</v>
      </c>
      <c r="AH17" s="60" t="s">
        <v>58</v>
      </c>
      <c r="AI17" s="61" t="s">
        <v>69</v>
      </c>
      <c r="AJ17" s="66" t="s">
        <v>84</v>
      </c>
      <c r="AK17" s="67">
        <f>+IFERROR(AVERAGEIFS(BBDD_TALENTO!$H$2:$H$937,BBDD_TALENTO!$G$2:$G$937,'Por CC.AA.'!$E$1,BBDD_TALENTO!$F$2:$F$937,'Por CC.AA.'!$AJ17),"")</f>
        <v>6.0647355035407111</v>
      </c>
      <c r="AL17" s="68">
        <f>+SUMIFS(BBDD_TALENTO!$I$2:$I$937,BBDD_TALENTO!$G$2:$G$937,'Por CC.AA.'!$E$1,BBDD_TALENTO!$F$2:$F$937,'Por CC.AA.'!$AJ17)</f>
        <v>16</v>
      </c>
      <c r="AM17" s="69">
        <f>+IFERROR(AVERAGEIFS(BBDD_TALENTO!$H$2:$H$937,BBDD_TALENTO!$G$2:$G$937,"España",BBDD_TALENTO!$F$2:$F$937,'Por CC.AA.'!$AJ17),"")</f>
        <v>34.262790405583537</v>
      </c>
    </row>
    <row r="18" spans="1:39" x14ac:dyDescent="0.25">
      <c r="A18" s="59"/>
      <c r="B18" s="62"/>
      <c r="C18" s="63"/>
      <c r="D18" s="71"/>
      <c r="AB18" s="92"/>
      <c r="AE18" s="59">
        <v>1</v>
      </c>
      <c r="AF18" s="60" t="s">
        <v>23</v>
      </c>
      <c r="AG18" s="59" t="s">
        <v>33</v>
      </c>
      <c r="AH18" s="60" t="s">
        <v>58</v>
      </c>
      <c r="AI18" s="61" t="s">
        <v>70</v>
      </c>
      <c r="AJ18" s="66" t="s">
        <v>197</v>
      </c>
      <c r="AK18" s="67">
        <f>+IFERROR(AVERAGEIFS(BBDD_TALENTO!$H$2:$H$937,BBDD_TALENTO!$G$2:$G$937,'Por CC.AA.'!$E$1,BBDD_TALENTO!$F$2:$F$937,'Por CC.AA.'!$AJ18),"")</f>
        <v>61.888036236250755</v>
      </c>
      <c r="AL18" s="68">
        <f>+SUMIFS(BBDD_TALENTO!$I$2:$I$937,BBDD_TALENTO!$G$2:$G$937,'Por CC.AA.'!$E$1,BBDD_TALENTO!$F$2:$F$937,'Por CC.AA.'!$AJ18)</f>
        <v>8</v>
      </c>
      <c r="AM18" s="69">
        <f>+IFERROR(AVERAGEIFS(BBDD_TALENTO!$H$2:$H$937,BBDD_TALENTO!$G$2:$G$937,"España",BBDD_TALENTO!$F$2:$F$937,'Por CC.AA.'!$AJ18),"")</f>
        <v>50.934579116110314</v>
      </c>
    </row>
    <row r="19" spans="1:39" x14ac:dyDescent="0.25">
      <c r="A19" s="59"/>
      <c r="B19" s="75" t="s">
        <v>187</v>
      </c>
      <c r="C19" s="76" t="s">
        <v>188</v>
      </c>
      <c r="D19" s="77">
        <f>+HLOOKUP($B$6,'Resumen CC.AA.'!$D$38:$T$66,ROW()-7,FALSE)</f>
        <v>14</v>
      </c>
      <c r="E19" s="78">
        <f>+AVERAGE(E20:E22)</f>
        <v>29.120278363092012</v>
      </c>
      <c r="F19" s="79">
        <f>+E19/AB19*100</f>
        <v>60.093458926242846</v>
      </c>
      <c r="AB19" s="70">
        <f>+AVERAGE(AB20:AB22)</f>
        <v>48.458316235105535</v>
      </c>
      <c r="AC19" s="70">
        <v>76.108674358435977</v>
      </c>
      <c r="AE19" s="59">
        <v>1</v>
      </c>
      <c r="AF19" s="60" t="s">
        <v>23</v>
      </c>
      <c r="AG19" s="59" t="s">
        <v>33</v>
      </c>
      <c r="AH19" s="60" t="s">
        <v>58</v>
      </c>
      <c r="AI19" s="61" t="s">
        <v>71</v>
      </c>
      <c r="AJ19" s="66" t="s">
        <v>85</v>
      </c>
      <c r="AK19" s="67">
        <f>+IFERROR(AVERAGEIFS(BBDD_TALENTO!$H$2:$H$937,BBDD_TALENTO!$G$2:$G$937,'Por CC.AA.'!$E$1,BBDD_TALENTO!$F$2:$F$937,'Por CC.AA.'!$AJ19),"")</f>
        <v>67.858788580021596</v>
      </c>
      <c r="AL19" s="68">
        <f>+SUMIFS(BBDD_TALENTO!$I$2:$I$937,BBDD_TALENTO!$G$2:$G$937,'Por CC.AA.'!$E$1,BBDD_TALENTO!$F$2:$F$937,'Por CC.AA.'!$AJ19)</f>
        <v>3</v>
      </c>
      <c r="AM19" s="69">
        <f>+IFERROR(AVERAGEIFS(BBDD_TALENTO!$H$2:$H$937,BBDD_TALENTO!$G$2:$G$937,"España",BBDD_TALENTO!$F$2:$F$937,'Por CC.AA.'!$AJ19),"")</f>
        <v>48.941905385299847</v>
      </c>
    </row>
    <row r="20" spans="1:39" x14ac:dyDescent="0.25">
      <c r="B20" s="80" t="s">
        <v>36</v>
      </c>
      <c r="C20" s="60" t="s">
        <v>48</v>
      </c>
      <c r="D20" s="71">
        <f>+HLOOKUP($B$6,'Resumen CC.AA.'!$D$38:$T$66,ROW()-7,FALSE)</f>
        <v>13</v>
      </c>
      <c r="E20" s="72">
        <f>+AVERAGEIFS($AK$9:$AK$60,$AH$9:$AH$60,C20)</f>
        <v>42.497713584893837</v>
      </c>
      <c r="F20" s="81">
        <f>+E20/AB20*100</f>
        <v>98.582688879473537</v>
      </c>
      <c r="AB20" s="72">
        <f>+AVERAGEIFS($AM$9:$AM$60,$AH$9:$AH$60,$C20)</f>
        <v>43.10869795492313</v>
      </c>
      <c r="AE20" s="59">
        <v>2</v>
      </c>
      <c r="AF20" s="60" t="s">
        <v>25</v>
      </c>
      <c r="AG20" s="59" t="s">
        <v>34</v>
      </c>
      <c r="AH20" s="60" t="s">
        <v>43</v>
      </c>
      <c r="AI20" s="61" t="s">
        <v>72</v>
      </c>
      <c r="AJ20" s="66" t="s">
        <v>87</v>
      </c>
      <c r="AK20" s="67">
        <f>+IFERROR(AVERAGEIFS(BBDD_TALENTO!$H$2:$H$937,BBDD_TALENTO!$G$2:$G$937,'Por CC.AA.'!$E$1,BBDD_TALENTO!$F$2:$F$937,'Por CC.AA.'!$AJ20),"")</f>
        <v>68.901863824020126</v>
      </c>
      <c r="AL20" s="68">
        <f>+SUMIFS(BBDD_TALENTO!$I$2:$I$937,BBDD_TALENTO!$G$2:$G$937,'Por CC.AA.'!$E$1,BBDD_TALENTO!$F$2:$F$937,'Por CC.AA.'!$AJ20)</f>
        <v>2</v>
      </c>
      <c r="AM20" s="69">
        <f>+IFERROR(AVERAGEIFS(BBDD_TALENTO!$H$2:$H$937,BBDD_TALENTO!$G$2:$G$937,"España",BBDD_TALENTO!$F$2:$F$937,'Por CC.AA.'!$AJ20),"")</f>
        <v>12.857312370651186</v>
      </c>
    </row>
    <row r="21" spans="1:39" x14ac:dyDescent="0.25">
      <c r="B21" s="80" t="s">
        <v>37</v>
      </c>
      <c r="C21" s="60" t="s">
        <v>47</v>
      </c>
      <c r="D21" s="71">
        <f>+HLOOKUP($B$6,'Resumen CC.AA.'!$D$38:$T$66,ROW()-7,FALSE)</f>
        <v>15</v>
      </c>
      <c r="E21" s="72">
        <f>+AVERAGEIFS($AK$9:$AK$60,$AH$9:$AH$60,C21)</f>
        <v>11.039592092617486</v>
      </c>
      <c r="F21" s="81">
        <f>+E21/AB21*100</f>
        <v>23.84650404673182</v>
      </c>
      <c r="AB21" s="72">
        <f>+AVERAGEIFS($AM$9:$AM$60,$AH$9:$AH$60,$C21)</f>
        <v>46.294383742720854</v>
      </c>
      <c r="AE21" s="59">
        <v>2</v>
      </c>
      <c r="AF21" s="60" t="s">
        <v>25</v>
      </c>
      <c r="AG21" s="59" t="s">
        <v>34</v>
      </c>
      <c r="AH21" s="60" t="s">
        <v>43</v>
      </c>
      <c r="AI21" s="61" t="s">
        <v>73</v>
      </c>
      <c r="AJ21" s="66" t="s">
        <v>86</v>
      </c>
      <c r="AK21" s="67">
        <f>+IFERROR(AVERAGEIFS(BBDD_TALENTO!$H$2:$H$937,BBDD_TALENTO!$G$2:$G$937,'Por CC.AA.'!$E$1,BBDD_TALENTO!$F$2:$F$937,'Por CC.AA.'!$AJ21),"")</f>
        <v>4.0485829959514188</v>
      </c>
      <c r="AL21" s="68">
        <f>+SUMIFS(BBDD_TALENTO!$I$2:$I$937,BBDD_TALENTO!$G$2:$G$937,'Por CC.AA.'!$E$1,BBDD_TALENTO!$F$2:$F$937,'Por CC.AA.'!$AJ21)</f>
        <v>17</v>
      </c>
      <c r="AM21" s="69">
        <f>+IFERROR(AVERAGEIFS(BBDD_TALENTO!$H$2:$H$937,BBDD_TALENTO!$G$2:$G$937,"España",BBDD_TALENTO!$F$2:$F$937,'Por CC.AA.'!$AJ21),"")</f>
        <v>47.570850202429163</v>
      </c>
    </row>
    <row r="22" spans="1:39" x14ac:dyDescent="0.25">
      <c r="A22" s="59"/>
      <c r="B22" s="82" t="s">
        <v>38</v>
      </c>
      <c r="C22" s="83" t="s">
        <v>49</v>
      </c>
      <c r="D22" s="84">
        <f>+HLOOKUP($B$6,'Resumen CC.AA.'!$D$38:$T$66,ROW()-7,FALSE)</f>
        <v>12</v>
      </c>
      <c r="E22" s="85">
        <f>+AVERAGEIFS($AK$9:$AK$60,$AH$9:$AH$60,C22)</f>
        <v>33.82352941176471</v>
      </c>
      <c r="F22" s="86">
        <f>+E22/AB22*100</f>
        <v>60.42951793465847</v>
      </c>
      <c r="H22" s="99" t="s">
        <v>203</v>
      </c>
      <c r="I22" s="99"/>
      <c r="J22" s="99"/>
      <c r="K22" s="99"/>
      <c r="AB22" s="72">
        <f>+AVERAGEIFS($AM$9:$AM$60,$AH$9:$AH$60,$C22)</f>
        <v>55.971867007672614</v>
      </c>
      <c r="AE22" s="59">
        <v>2</v>
      </c>
      <c r="AF22" s="60" t="s">
        <v>25</v>
      </c>
      <c r="AG22" s="59" t="s">
        <v>34</v>
      </c>
      <c r="AH22" s="60" t="s">
        <v>43</v>
      </c>
      <c r="AI22" s="61" t="s">
        <v>74</v>
      </c>
      <c r="AJ22" s="66" t="s">
        <v>88</v>
      </c>
      <c r="AK22" s="67">
        <f>+IFERROR(AVERAGEIFS(BBDD_TALENTO!$H$2:$H$937,BBDD_TALENTO!$G$2:$G$937,'Por CC.AA.'!$E$1,BBDD_TALENTO!$F$2:$F$937,'Por CC.AA.'!$AJ22),"")</f>
        <v>73.065973229974233</v>
      </c>
      <c r="AL22" s="68">
        <f>+SUMIFS(BBDD_TALENTO!$I$2:$I$937,BBDD_TALENTO!$G$2:$G$937,'Por CC.AA.'!$E$1,BBDD_TALENTO!$F$2:$F$937,'Por CC.AA.'!$AJ22)</f>
        <v>3</v>
      </c>
      <c r="AM22" s="69">
        <f>+IFERROR(AVERAGEIFS(BBDD_TALENTO!$H$2:$H$937,BBDD_TALENTO!$G$2:$G$937,"España",BBDD_TALENTO!$F$2:$F$937,'Por CC.AA.'!$AJ22),"")</f>
        <v>47.956196658586919</v>
      </c>
    </row>
    <row r="23" spans="1:39" x14ac:dyDescent="0.25">
      <c r="A23" s="59"/>
      <c r="B23" s="62"/>
      <c r="C23" s="63"/>
      <c r="D23" s="71"/>
      <c r="AB23" s="92"/>
      <c r="AE23" s="59">
        <v>2</v>
      </c>
      <c r="AF23" s="60" t="s">
        <v>25</v>
      </c>
      <c r="AG23" s="59" t="s">
        <v>34</v>
      </c>
      <c r="AH23" s="60" t="s">
        <v>43</v>
      </c>
      <c r="AI23" s="61" t="s">
        <v>75</v>
      </c>
      <c r="AJ23" s="66" t="s">
        <v>89</v>
      </c>
      <c r="AK23" s="67">
        <f>+IFERROR(AVERAGEIFS(BBDD_TALENTO!$H$2:$H$937,BBDD_TALENTO!$G$2:$G$937,'Por CC.AA.'!$E$1,BBDD_TALENTO!$F$2:$F$937,'Por CC.AA.'!$AJ23),"")</f>
        <v>29.583484180805264</v>
      </c>
      <c r="AL23" s="68">
        <f>+SUMIFS(BBDD_TALENTO!$I$2:$I$937,BBDD_TALENTO!$G$2:$G$937,'Por CC.AA.'!$E$1,BBDD_TALENTO!$F$2:$F$937,'Por CC.AA.'!$AJ23)</f>
        <v>11</v>
      </c>
      <c r="AM23" s="69">
        <f>+IFERROR(AVERAGEIFS(BBDD_TALENTO!$H$2:$H$937,BBDD_TALENTO!$G$2:$G$937,"España",BBDD_TALENTO!$F$2:$F$937,'Por CC.AA.'!$AJ23),"")</f>
        <v>48.029008590098549</v>
      </c>
    </row>
    <row r="24" spans="1:39" x14ac:dyDescent="0.25">
      <c r="B24" s="75" t="s">
        <v>189</v>
      </c>
      <c r="C24" s="76" t="s">
        <v>190</v>
      </c>
      <c r="D24" s="77">
        <f>+HLOOKUP($B$6,'Resumen CC.AA.'!$D$38:$T$66,ROW()-7,FALSE)</f>
        <v>12</v>
      </c>
      <c r="E24" s="78">
        <f>+AVERAGE(E25:E26)</f>
        <v>34.000665426997273</v>
      </c>
      <c r="F24" s="79">
        <f>+E24/AB24*100</f>
        <v>74.151718303933649</v>
      </c>
      <c r="AB24" s="70">
        <f>+AVERAGE(AB25:AB26)</f>
        <v>45.852835517088195</v>
      </c>
      <c r="AC24" s="70">
        <v>87.606082885973251</v>
      </c>
      <c r="AE24" s="59">
        <v>2</v>
      </c>
      <c r="AF24" s="60" t="s">
        <v>25</v>
      </c>
      <c r="AG24" s="59" t="s">
        <v>34</v>
      </c>
      <c r="AH24" s="60" t="s">
        <v>43</v>
      </c>
      <c r="AI24" s="61" t="s">
        <v>76</v>
      </c>
      <c r="AJ24" s="66" t="s">
        <v>90</v>
      </c>
      <c r="AK24" s="67">
        <f>+IFERROR(AVERAGEIFS(BBDD_TALENTO!$H$2:$H$937,BBDD_TALENTO!$G$2:$G$937,'Por CC.AA.'!$E$1,BBDD_TALENTO!$F$2:$F$937,'Por CC.AA.'!$AJ24),"")</f>
        <v>0</v>
      </c>
      <c r="AL24" s="68">
        <f>+SUMIFS(BBDD_TALENTO!$I$2:$I$937,BBDD_TALENTO!$G$2:$G$937,'Por CC.AA.'!$E$1,BBDD_TALENTO!$F$2:$F$937,'Por CC.AA.'!$AJ24)</f>
        <v>18</v>
      </c>
      <c r="AM24" s="69">
        <f>+IFERROR(AVERAGEIFS(BBDD_TALENTO!$H$2:$H$937,BBDD_TALENTO!$G$2:$G$937,"España",BBDD_TALENTO!$F$2:$F$937,'Por CC.AA.'!$AJ24),"")</f>
        <v>71.428213825504116</v>
      </c>
    </row>
    <row r="25" spans="1:39" x14ac:dyDescent="0.25">
      <c r="A25" s="59"/>
      <c r="B25" s="80" t="s">
        <v>39</v>
      </c>
      <c r="C25" s="60" t="s">
        <v>50</v>
      </c>
      <c r="D25" s="71">
        <f>+HLOOKUP($B$6,'Resumen CC.AA.'!$D$38:$T$66,ROW()-7,FALSE)</f>
        <v>12</v>
      </c>
      <c r="E25" s="72">
        <f>+AVERAGEIFS($AK$9:$AK$60,$AH$9:$AH$60,C25)</f>
        <v>36.137654340313929</v>
      </c>
      <c r="F25" s="81">
        <f>+E25/AB25*100</f>
        <v>75.813397355785256</v>
      </c>
      <c r="AB25" s="72">
        <f>+AVERAGEIFS($AM$9:$AM$60,$AH$9:$AH$60,$C25)</f>
        <v>47.666580842859815</v>
      </c>
      <c r="AE25" s="59">
        <v>2</v>
      </c>
      <c r="AF25" s="60" t="s">
        <v>25</v>
      </c>
      <c r="AG25" s="59" t="s">
        <v>35</v>
      </c>
      <c r="AH25" s="60" t="s">
        <v>44</v>
      </c>
      <c r="AI25" s="61" t="s">
        <v>92</v>
      </c>
      <c r="AJ25" s="66" t="s">
        <v>91</v>
      </c>
      <c r="AK25" s="67">
        <f>+IFERROR(AVERAGEIFS(BBDD_TALENTO!$H$2:$H$937,BBDD_TALENTO!$G$2:$G$937,'Por CC.AA.'!$E$1,BBDD_TALENTO!$F$2:$F$937,'Por CC.AA.'!$AJ25),"")</f>
        <v>60.379271952195815</v>
      </c>
      <c r="AL25" s="68">
        <f>+SUMIFS(BBDD_TALENTO!$I$2:$I$937,BBDD_TALENTO!$G$2:$G$937,'Por CC.AA.'!$E$1,BBDD_TALENTO!$F$2:$F$937,'Por CC.AA.'!$AJ25)</f>
        <v>11</v>
      </c>
      <c r="AM25" s="69">
        <f>+IFERROR(AVERAGEIFS(BBDD_TALENTO!$H$2:$H$937,BBDD_TALENTO!$G$2:$G$937,"España",BBDD_TALENTO!$F$2:$F$937,'Por CC.AA.'!$AJ25),"")</f>
        <v>65.891690478026192</v>
      </c>
    </row>
    <row r="26" spans="1:39" x14ac:dyDescent="0.25">
      <c r="A26" s="59"/>
      <c r="B26" s="82" t="s">
        <v>40</v>
      </c>
      <c r="C26" s="83" t="s">
        <v>51</v>
      </c>
      <c r="D26" s="84">
        <f>+HLOOKUP($B$6,'Resumen CC.AA.'!$D$38:$T$66,ROW()-7,FALSE)</f>
        <v>16</v>
      </c>
      <c r="E26" s="85">
        <f>+AVERAGEIFS($AK$9:$AK$60,$AH$9:$AH$60,C26)</f>
        <v>31.863676513680616</v>
      </c>
      <c r="F26" s="86">
        <f>+E26/AB26*100</f>
        <v>72.353167095998174</v>
      </c>
      <c r="AB26" s="72">
        <f>+AVERAGEIFS($AM$9:$AM$60,$AH$9:$AH$60,$C26)</f>
        <v>44.039090191316568</v>
      </c>
      <c r="AE26" s="59">
        <v>2</v>
      </c>
      <c r="AF26" s="60" t="s">
        <v>25</v>
      </c>
      <c r="AG26" s="59" t="s">
        <v>35</v>
      </c>
      <c r="AH26" s="60" t="s">
        <v>44</v>
      </c>
      <c r="AI26" s="61" t="s">
        <v>93</v>
      </c>
      <c r="AJ26" s="66" t="s">
        <v>94</v>
      </c>
      <c r="AK26" s="67">
        <f>+IFERROR(AVERAGEIFS(BBDD_TALENTO!$H$2:$H$937,BBDD_TALENTO!$G$2:$G$937,'Por CC.AA.'!$E$1,BBDD_TALENTO!$F$2:$F$937,'Por CC.AA.'!$AJ26),"")</f>
        <v>88.633980691886521</v>
      </c>
      <c r="AL26" s="68">
        <f>+SUMIFS(BBDD_TALENTO!$I$2:$I$937,BBDD_TALENTO!$G$2:$G$937,'Por CC.AA.'!$E$1,BBDD_TALENTO!$F$2:$F$937,'Por CC.AA.'!$AJ26)</f>
        <v>3</v>
      </c>
      <c r="AM26" s="69">
        <f>+IFERROR(AVERAGEIFS(BBDD_TALENTO!$H$2:$H$937,BBDD_TALENTO!$G$2:$G$937,"España",BBDD_TALENTO!$F$2:$F$937,'Por CC.AA.'!$AJ26),"")</f>
        <v>69.053450992258192</v>
      </c>
    </row>
    <row r="27" spans="1:39" x14ac:dyDescent="0.25">
      <c r="A27" s="92"/>
      <c r="B27" s="62"/>
      <c r="C27" s="63"/>
      <c r="D27" s="71"/>
      <c r="AB27" s="92"/>
      <c r="AE27" s="59">
        <v>2</v>
      </c>
      <c r="AF27" s="60" t="s">
        <v>25</v>
      </c>
      <c r="AG27" s="59" t="s">
        <v>35</v>
      </c>
      <c r="AH27" s="60" t="s">
        <v>44</v>
      </c>
      <c r="AI27" s="61" t="s">
        <v>96</v>
      </c>
      <c r="AJ27" s="66" t="s">
        <v>95</v>
      </c>
      <c r="AK27" s="67">
        <f>+IFERROR(AVERAGEIFS(BBDD_TALENTO!$H$2:$H$937,BBDD_TALENTO!$G$2:$G$937,'Por CC.AA.'!$E$1,BBDD_TALENTO!$F$2:$F$937,'Por CC.AA.'!$AJ27),"")</f>
        <v>7.4284058697336341</v>
      </c>
      <c r="AL27" s="68">
        <f>+SUMIFS(BBDD_TALENTO!$I$2:$I$937,BBDD_TALENTO!$G$2:$G$937,'Por CC.AA.'!$E$1,BBDD_TALENTO!$F$2:$F$937,'Por CC.AA.'!$AJ27)</f>
        <v>16</v>
      </c>
      <c r="AM27" s="69">
        <f>+IFERROR(AVERAGEIFS(BBDD_TALENTO!$H$2:$H$937,BBDD_TALENTO!$G$2:$G$937,"España",BBDD_TALENTO!$F$2:$F$937,'Por CC.AA.'!$AJ27),"")</f>
        <v>46.165277054044736</v>
      </c>
    </row>
    <row r="28" spans="1:39" x14ac:dyDescent="0.25">
      <c r="A28" s="92"/>
      <c r="B28" s="75" t="s">
        <v>191</v>
      </c>
      <c r="C28" s="76" t="s">
        <v>207</v>
      </c>
      <c r="D28" s="77">
        <f>+HLOOKUP($B$6,'Resumen CC.AA.'!$D$38:$T$66,ROW()-7,FALSE)</f>
        <v>14</v>
      </c>
      <c r="E28" s="78">
        <f>+AVERAGE(E29:E30)</f>
        <v>36.332202577439226</v>
      </c>
      <c r="F28" s="79">
        <f>+E28/AB28*100</f>
        <v>70.458592530802832</v>
      </c>
      <c r="AB28" s="70">
        <f>+AVERAGE(AB29:AB30)</f>
        <v>51.565325494623877</v>
      </c>
      <c r="AC28" s="70">
        <v>84.187568040196339</v>
      </c>
      <c r="AE28" s="59">
        <v>2</v>
      </c>
      <c r="AF28" s="60" t="s">
        <v>25</v>
      </c>
      <c r="AG28" s="59" t="s">
        <v>35</v>
      </c>
      <c r="AH28" s="60" t="s">
        <v>44</v>
      </c>
      <c r="AI28" s="61" t="s">
        <v>97</v>
      </c>
      <c r="AJ28" s="66" t="s">
        <v>99</v>
      </c>
      <c r="AK28" s="67">
        <f>+IFERROR(AVERAGEIFS(BBDD_TALENTO!$H$2:$H$937,BBDD_TALENTO!$G$2:$G$937,'Por CC.AA.'!$E$1,BBDD_TALENTO!$F$2:$F$937,'Por CC.AA.'!$AJ28),"")</f>
        <v>49.592493551058183</v>
      </c>
      <c r="AL28" s="68">
        <f>+SUMIFS(BBDD_TALENTO!$I$2:$I$937,BBDD_TALENTO!$G$2:$G$937,'Por CC.AA.'!$E$1,BBDD_TALENTO!$F$2:$F$937,'Por CC.AA.'!$AJ28)</f>
        <v>9</v>
      </c>
      <c r="AM28" s="69">
        <f>+IFERROR(AVERAGEIFS(BBDD_TALENTO!$H$2:$H$937,BBDD_TALENTO!$G$2:$G$937,"España",BBDD_TALENTO!$F$2:$F$937,'Por CC.AA.'!$AJ28),"")</f>
        <v>49.464480111262915</v>
      </c>
    </row>
    <row r="29" spans="1:39" x14ac:dyDescent="0.25">
      <c r="A29" s="92"/>
      <c r="B29" s="80" t="s">
        <v>41</v>
      </c>
      <c r="C29" s="60" t="s">
        <v>52</v>
      </c>
      <c r="D29" s="71">
        <f>+HLOOKUP($B$6,'Resumen CC.AA.'!$D$38:$T$66,ROW()-7,FALSE)</f>
        <v>15</v>
      </c>
      <c r="E29" s="72">
        <f>+AVERAGEIFS($AK$9:$AK$60,$AH$9:$AH$60,C29)</f>
        <v>26.107527628064087</v>
      </c>
      <c r="F29" s="81">
        <f>+E29/AB29*100</f>
        <v>52.866804321159144</v>
      </c>
      <c r="AB29" s="72">
        <f>+AVERAGEIFS($AM$9:$AM$60,$AH$9:$AH$60,$C29)</f>
        <v>49.38359328372519</v>
      </c>
      <c r="AE29" s="59">
        <v>2</v>
      </c>
      <c r="AF29" s="60" t="s">
        <v>25</v>
      </c>
      <c r="AG29" s="59" t="s">
        <v>35</v>
      </c>
      <c r="AH29" s="60" t="s">
        <v>44</v>
      </c>
      <c r="AI29" s="61" t="s">
        <v>98</v>
      </c>
      <c r="AJ29" s="66" t="s">
        <v>100</v>
      </c>
      <c r="AK29" s="67">
        <f>+IFERROR(AVERAGEIFS(BBDD_TALENTO!$H$2:$H$937,BBDD_TALENTO!$G$2:$G$937,'Por CC.AA.'!$E$1,BBDD_TALENTO!$F$2:$F$937,'Por CC.AA.'!$AJ29),"")</f>
        <v>17.613007122945241</v>
      </c>
      <c r="AL29" s="68">
        <f>+SUMIFS(BBDD_TALENTO!$I$2:$I$937,BBDD_TALENTO!$G$2:$G$937,'Por CC.AA.'!$E$1,BBDD_TALENTO!$F$2:$F$937,'Por CC.AA.'!$AJ29)</f>
        <v>16</v>
      </c>
      <c r="AM29" s="69">
        <f>+IFERROR(AVERAGEIFS(BBDD_TALENTO!$H$2:$H$937,BBDD_TALENTO!$G$2:$G$937,"España",BBDD_TALENTO!$F$2:$F$937,'Por CC.AA.'!$AJ29),"")</f>
        <v>45.818639615955625</v>
      </c>
    </row>
    <row r="30" spans="1:39" x14ac:dyDescent="0.25">
      <c r="A30" s="92"/>
      <c r="B30" s="82" t="s">
        <v>42</v>
      </c>
      <c r="C30" s="83" t="s">
        <v>59</v>
      </c>
      <c r="D30" s="84">
        <f>+HLOOKUP($B$6,'Resumen CC.AA.'!$D$38:$T$66,ROW()-7,FALSE)</f>
        <v>10</v>
      </c>
      <c r="E30" s="85">
        <f>+AVERAGEIFS($AK$9:$AK$60,$AH$9:$AH$60,C30)</f>
        <v>46.556877526814368</v>
      </c>
      <c r="F30" s="86">
        <f>+E30/AB30*100</f>
        <v>86.62218829149154</v>
      </c>
      <c r="AB30" s="72">
        <f>+AVERAGEIFS($AM$9:$AM$60,$AH$9:$AH$60,$C30)</f>
        <v>53.747057705522565</v>
      </c>
      <c r="AE30" s="59">
        <v>3</v>
      </c>
      <c r="AF30" s="60" t="s">
        <v>27</v>
      </c>
      <c r="AG30" s="59" t="s">
        <v>36</v>
      </c>
      <c r="AH30" s="60" t="s">
        <v>48</v>
      </c>
      <c r="AI30" s="61" t="s">
        <v>103</v>
      </c>
      <c r="AJ30" s="66" t="s">
        <v>101</v>
      </c>
      <c r="AK30" s="67">
        <f>+IFERROR(AVERAGEIFS(BBDD_TALENTO!$H$2:$H$937,BBDD_TALENTO!$G$2:$G$937,'Por CC.AA.'!$E$1,BBDD_TALENTO!$F$2:$F$937,'Por CC.AA.'!$AJ30),"")</f>
        <v>24.407740066048014</v>
      </c>
      <c r="AL30" s="68">
        <f>+SUMIFS(BBDD_TALENTO!$I$2:$I$937,BBDD_TALENTO!$G$2:$G$937,'Por CC.AA.'!$E$1,BBDD_TALENTO!$F$2:$F$937,'Por CC.AA.'!$AJ30)</f>
        <v>15</v>
      </c>
      <c r="AM30" s="69">
        <f>+IFERROR(AVERAGEIFS(BBDD_TALENTO!$H$2:$H$937,BBDD_TALENTO!$G$2:$G$937,"España",BBDD_TALENTO!$F$2:$F$937,'Por CC.AA.'!$AJ30),"")</f>
        <v>39.993712985660757</v>
      </c>
    </row>
    <row r="31" spans="1:39" x14ac:dyDescent="0.25">
      <c r="A31" s="92"/>
      <c r="B31" s="62"/>
      <c r="C31" s="63"/>
      <c r="D31" s="71"/>
      <c r="AB31" s="92"/>
      <c r="AE31" s="59">
        <v>3</v>
      </c>
      <c r="AF31" s="60" t="s">
        <v>27</v>
      </c>
      <c r="AG31" s="59" t="s">
        <v>36</v>
      </c>
      <c r="AH31" s="60" t="s">
        <v>48</v>
      </c>
      <c r="AI31" s="61" t="s">
        <v>104</v>
      </c>
      <c r="AJ31" s="66" t="s">
        <v>102</v>
      </c>
      <c r="AK31" s="67">
        <f>+IFERROR(AVERAGEIFS(BBDD_TALENTO!$H$2:$H$937,BBDD_TALENTO!$G$2:$G$937,'Por CC.AA.'!$E$1,BBDD_TALENTO!$F$2:$F$937,'Por CC.AA.'!$AJ31),"")</f>
        <v>57.491961549333062</v>
      </c>
      <c r="AL31" s="68">
        <f>+SUMIFS(BBDD_TALENTO!$I$2:$I$937,BBDD_TALENTO!$G$2:$G$937,'Por CC.AA.'!$E$1,BBDD_TALENTO!$F$2:$F$937,'Por CC.AA.'!$AJ31)</f>
        <v>5</v>
      </c>
      <c r="AM31" s="69">
        <f>+IFERROR(AVERAGEIFS(BBDD_TALENTO!$H$2:$H$937,BBDD_TALENTO!$G$2:$G$937,"España",BBDD_TALENTO!$F$2:$F$937,'Por CC.AA.'!$AJ31),"")</f>
        <v>18.732767749702123</v>
      </c>
    </row>
    <row r="32" spans="1:39" x14ac:dyDescent="0.25">
      <c r="A32" s="92"/>
      <c r="B32" s="75" t="s">
        <v>193</v>
      </c>
      <c r="C32" s="76" t="s">
        <v>192</v>
      </c>
      <c r="D32" s="77">
        <f>+HLOOKUP($B$6,'Resumen CC.AA.'!$D$38:$T$66,ROW()-7,FALSE)</f>
        <v>13</v>
      </c>
      <c r="E32" s="78">
        <f>+AVERAGE(E33:E34)</f>
        <v>28.41061494644164</v>
      </c>
      <c r="F32" s="79">
        <f>+E32/AB32*100</f>
        <v>59.801339417714239</v>
      </c>
      <c r="AB32" s="70">
        <f>+AVERAGE(AB33:AB34)</f>
        <v>47.508325437316046</v>
      </c>
      <c r="AC32" s="70">
        <v>84.398279189228305</v>
      </c>
      <c r="AE32" s="59">
        <v>3</v>
      </c>
      <c r="AF32" s="60" t="s">
        <v>27</v>
      </c>
      <c r="AG32" s="59" t="s">
        <v>36</v>
      </c>
      <c r="AH32" s="60" t="s">
        <v>48</v>
      </c>
      <c r="AI32" s="61" t="s">
        <v>108</v>
      </c>
      <c r="AJ32" s="66" t="s">
        <v>105</v>
      </c>
      <c r="AK32" s="67">
        <f>+IFERROR(AVERAGEIFS(BBDD_TALENTO!$H$2:$H$937,BBDD_TALENTO!$G$2:$G$937,'Por CC.AA.'!$E$1,BBDD_TALENTO!$F$2:$F$937,'Por CC.AA.'!$AJ32),"")</f>
        <v>69.703114989243758</v>
      </c>
      <c r="AL32" s="68">
        <f>+SUMIFS(BBDD_TALENTO!$I$2:$I$937,BBDD_TALENTO!$G$2:$G$937,'Por CC.AA.'!$E$1,BBDD_TALENTO!$F$2:$F$937,'Por CC.AA.'!$AJ32)</f>
        <v>4</v>
      </c>
      <c r="AM32" s="69">
        <f>+IFERROR(AVERAGEIFS(BBDD_TALENTO!$H$2:$H$937,BBDD_TALENTO!$G$2:$G$937,"España",BBDD_TALENTO!$F$2:$F$937,'Por CC.AA.'!$AJ32),"")</f>
        <v>53.607209335579498</v>
      </c>
    </row>
    <row r="33" spans="1:39" x14ac:dyDescent="0.25">
      <c r="A33" s="92"/>
      <c r="B33" s="80" t="s">
        <v>55</v>
      </c>
      <c r="C33" s="60" t="s">
        <v>53</v>
      </c>
      <c r="D33" s="71">
        <f>+HLOOKUP($B$6,'Resumen CC.AA.'!$D$38:$T$66,ROW()-7,FALSE)</f>
        <v>12</v>
      </c>
      <c r="E33" s="72">
        <f>+AVERAGEIFS($AK$9:$AK$60,$AH$9:$AH$60,C33)</f>
        <v>22.179667091397707</v>
      </c>
      <c r="F33" s="81">
        <f>+E33/AB33*100</f>
        <v>52.346579356486714</v>
      </c>
      <c r="AB33" s="72">
        <f>+AVERAGEIFS($AM$9:$AM$60,$AH$9:$AH$60,$C33)</f>
        <v>42.370805053662473</v>
      </c>
      <c r="AE33" s="59">
        <v>3</v>
      </c>
      <c r="AF33" s="60" t="s">
        <v>27</v>
      </c>
      <c r="AG33" s="59" t="s">
        <v>36</v>
      </c>
      <c r="AH33" s="60" t="s">
        <v>48</v>
      </c>
      <c r="AI33" s="61" t="s">
        <v>109</v>
      </c>
      <c r="AJ33" s="66" t="s">
        <v>106</v>
      </c>
      <c r="AK33" s="67">
        <f>+IFERROR(AVERAGEIFS(BBDD_TALENTO!$H$2:$H$937,BBDD_TALENTO!$G$2:$G$937,'Por CC.AA.'!$E$1,BBDD_TALENTO!$F$2:$F$937,'Por CC.AA.'!$AJ33),"")</f>
        <v>21.755316537235664</v>
      </c>
      <c r="AL33" s="68">
        <f>+SUMIFS(BBDD_TALENTO!$I$2:$I$937,BBDD_TALENTO!$G$2:$G$937,'Por CC.AA.'!$E$1,BBDD_TALENTO!$F$2:$F$937,'Por CC.AA.'!$AJ33)</f>
        <v>15</v>
      </c>
      <c r="AM33" s="69">
        <f>+IFERROR(AVERAGEIFS(BBDD_TALENTO!$H$2:$H$937,BBDD_TALENTO!$G$2:$G$937,"España",BBDD_TALENTO!$F$2:$F$937,'Por CC.AA.'!$AJ33),"")</f>
        <v>46.688060573238467</v>
      </c>
    </row>
    <row r="34" spans="1:39" x14ac:dyDescent="0.25">
      <c r="A34" s="92"/>
      <c r="B34" s="82" t="s">
        <v>56</v>
      </c>
      <c r="C34" s="83" t="s">
        <v>54</v>
      </c>
      <c r="D34" s="84">
        <f>+HLOOKUP($B$6,'Resumen CC.AA.'!$D$38:$T$66,ROW()-7,FALSE)</f>
        <v>12</v>
      </c>
      <c r="E34" s="85">
        <f>+AVERAGEIFS($AK$9:$AK$60,$AH$9:$AH$60,C34)</f>
        <v>34.641562801485577</v>
      </c>
      <c r="F34" s="86">
        <f>+E34/AB34*100</f>
        <v>65.801132570439819</v>
      </c>
      <c r="AB34" s="72">
        <f>+AVERAGEIFS($AM$9:$AM$60,$AH$9:$AH$60,$C34)</f>
        <v>52.645845820969626</v>
      </c>
      <c r="AE34" s="59">
        <v>3</v>
      </c>
      <c r="AF34" s="60" t="s">
        <v>27</v>
      </c>
      <c r="AG34" s="59" t="s">
        <v>36</v>
      </c>
      <c r="AH34" s="60" t="s">
        <v>48</v>
      </c>
      <c r="AI34" s="61" t="s">
        <v>110</v>
      </c>
      <c r="AJ34" s="66" t="s">
        <v>198</v>
      </c>
      <c r="AK34" s="67">
        <f>+IFERROR(AVERAGEIFS(BBDD_TALENTO!$H$2:$H$937,BBDD_TALENTO!$G$2:$G$937,'Por CC.AA.'!$E$1,BBDD_TALENTO!$F$2:$F$937,'Por CC.AA.'!$AJ34),"")</f>
        <v>39.130434782608695</v>
      </c>
      <c r="AL34" s="68">
        <f>+SUMIFS(BBDD_TALENTO!$I$2:$I$937,BBDD_TALENTO!$G$2:$G$937,'Por CC.AA.'!$E$1,BBDD_TALENTO!$F$2:$F$937,'Por CC.AA.'!$AJ34)</f>
        <v>11</v>
      </c>
      <c r="AM34" s="69">
        <f>+IFERROR(AVERAGEIFS(BBDD_TALENTO!$H$2:$H$937,BBDD_TALENTO!$G$2:$G$937,"España",BBDD_TALENTO!$F$2:$F$937,'Por CC.AA.'!$AJ34),"")</f>
        <v>56.521739130434781</v>
      </c>
    </row>
    <row r="35" spans="1:39" x14ac:dyDescent="0.25">
      <c r="A35" s="92"/>
      <c r="B35" s="93"/>
      <c r="C35" s="93"/>
      <c r="D35" s="93"/>
      <c r="E35" s="93"/>
      <c r="AB35" s="92"/>
      <c r="AE35" s="59">
        <v>3</v>
      </c>
      <c r="AF35" s="60" t="s">
        <v>27</v>
      </c>
      <c r="AG35" s="59" t="s">
        <v>37</v>
      </c>
      <c r="AH35" s="60" t="s">
        <v>47</v>
      </c>
      <c r="AI35" s="61" t="s">
        <v>111</v>
      </c>
      <c r="AJ35" s="66" t="s">
        <v>107</v>
      </c>
      <c r="AK35" s="67">
        <f>+IFERROR(AVERAGEIFS(BBDD_TALENTO!$H$2:$H$937,BBDD_TALENTO!$G$2:$G$937,'Por CC.AA.'!$E$1,BBDD_TALENTO!$F$2:$F$937,'Por CC.AA.'!$AJ35),"")</f>
        <v>22.079184185234972</v>
      </c>
      <c r="AL35" s="68">
        <f>+SUMIFS(BBDD_TALENTO!$I$2:$I$937,BBDD_TALENTO!$G$2:$G$937,'Por CC.AA.'!$E$1,BBDD_TALENTO!$F$2:$F$937,'Por CC.AA.'!$AJ35)</f>
        <v>13</v>
      </c>
      <c r="AM35" s="69">
        <f>+IFERROR(AVERAGEIFS(BBDD_TALENTO!$H$2:$H$937,BBDD_TALENTO!$G$2:$G$937,"España",BBDD_TALENTO!$F$2:$F$937,'Por CC.AA.'!$AJ35),"")</f>
        <v>43.215713613959053</v>
      </c>
    </row>
    <row r="36" spans="1:39" x14ac:dyDescent="0.25">
      <c r="A36" s="92"/>
      <c r="B36" s="91"/>
      <c r="C36" s="87" t="s">
        <v>184</v>
      </c>
      <c r="D36" s="88">
        <f>+HLOOKUP($B$6,'Resumen CC.AA.'!$D$38:$T$66,ROW()-7,FALSE)</f>
        <v>15</v>
      </c>
      <c r="E36" s="89">
        <f>+AVERAGE(E10,E15,E19,E24,E28,E32)</f>
        <v>34.921453297165982</v>
      </c>
      <c r="F36" s="90">
        <f>+E36/AB36*100</f>
        <v>71.915801182237232</v>
      </c>
      <c r="AB36" s="70">
        <f>+AVERAGE(AB10,AB15,AB19,AB24,AB28,AB32)</f>
        <v>48.558804495098038</v>
      </c>
      <c r="AC36" s="70">
        <v>72.971046518319497</v>
      </c>
      <c r="AE36" s="59">
        <v>3</v>
      </c>
      <c r="AF36" s="60" t="s">
        <v>27</v>
      </c>
      <c r="AG36" s="59" t="s">
        <v>37</v>
      </c>
      <c r="AH36" s="60" t="s">
        <v>47</v>
      </c>
      <c r="AI36" s="61" t="s">
        <v>112</v>
      </c>
      <c r="AJ36" s="66" t="s">
        <v>113</v>
      </c>
      <c r="AK36" s="67">
        <f>+IFERROR(AVERAGEIFS(BBDD_TALENTO!$H$2:$H$937,BBDD_TALENTO!$G$2:$G$937,'Por CC.AA.'!$E$1,BBDD_TALENTO!$F$2:$F$937,'Por CC.AA.'!$AJ36),"")</f>
        <v>0</v>
      </c>
      <c r="AL36" s="68">
        <f>+SUMIFS(BBDD_TALENTO!$I$2:$I$937,BBDD_TALENTO!$G$2:$G$937,'Por CC.AA.'!$E$1,BBDD_TALENTO!$F$2:$F$937,'Por CC.AA.'!$AJ36)</f>
        <v>18</v>
      </c>
      <c r="AM36" s="69">
        <f>+IFERROR(AVERAGEIFS(BBDD_TALENTO!$H$2:$H$937,BBDD_TALENTO!$G$2:$G$937,"España",BBDD_TALENTO!$F$2:$F$937,'Por CC.AA.'!$AJ36),"")</f>
        <v>49.373053871482661</v>
      </c>
    </row>
    <row r="37" spans="1:39" x14ac:dyDescent="0.25">
      <c r="A37" s="92"/>
      <c r="B37" s="93"/>
      <c r="C37" s="93"/>
      <c r="D37" s="93"/>
      <c r="E37" s="93"/>
      <c r="AB37" s="92"/>
      <c r="AE37" s="59">
        <v>3</v>
      </c>
      <c r="AF37" s="60" t="s">
        <v>27</v>
      </c>
      <c r="AG37" s="59" t="s">
        <v>38</v>
      </c>
      <c r="AH37" s="60" t="s">
        <v>49</v>
      </c>
      <c r="AI37" s="61" t="s">
        <v>116</v>
      </c>
      <c r="AJ37" s="66" t="s">
        <v>114</v>
      </c>
      <c r="AK37" s="67">
        <f>+IFERROR(AVERAGEIFS(BBDD_TALENTO!$H$2:$H$937,BBDD_TALENTO!$G$2:$G$937,'Por CC.AA.'!$E$1,BBDD_TALENTO!$F$2:$F$937,'Por CC.AA.'!$AJ37),"")</f>
        <v>67.64705882352942</v>
      </c>
      <c r="AL37" s="68">
        <f>+SUMIFS(BBDD_TALENTO!$I$2:$I$937,BBDD_TALENTO!$G$2:$G$937,'Por CC.AA.'!$E$1,BBDD_TALENTO!$F$2:$F$937,'Por CC.AA.'!$AJ37)</f>
        <v>6</v>
      </c>
      <c r="AM37" s="69">
        <f>+IFERROR(AVERAGEIFS(BBDD_TALENTO!$H$2:$H$937,BBDD_TALENTO!$G$2:$G$937,"España",BBDD_TALENTO!$F$2:$F$937,'Por CC.AA.'!$AJ37),"")</f>
        <v>64.117647058823479</v>
      </c>
    </row>
    <row r="38" spans="1:39" x14ac:dyDescent="0.25">
      <c r="A38" s="92"/>
      <c r="B38" s="71" t="s">
        <v>201</v>
      </c>
      <c r="C38" s="92"/>
      <c r="D38" s="92"/>
      <c r="E38" s="92"/>
      <c r="AB38" s="92"/>
      <c r="AE38" s="59">
        <v>3</v>
      </c>
      <c r="AF38" s="60" t="s">
        <v>27</v>
      </c>
      <c r="AG38" s="59" t="s">
        <v>38</v>
      </c>
      <c r="AH38" s="60" t="s">
        <v>49</v>
      </c>
      <c r="AI38" s="61" t="s">
        <v>117</v>
      </c>
      <c r="AJ38" s="66" t="s">
        <v>115</v>
      </c>
      <c r="AK38" s="67">
        <f>+IFERROR(AVERAGEIFS(BBDD_TALENTO!$H$2:$H$937,BBDD_TALENTO!$G$2:$G$937,'Por CC.AA.'!$E$1,BBDD_TALENTO!$F$2:$F$937,'Por CC.AA.'!$AJ38),"")</f>
        <v>0</v>
      </c>
      <c r="AL38" s="68">
        <f>+SUMIFS(BBDD_TALENTO!$I$2:$I$937,BBDD_TALENTO!$G$2:$G$937,'Por CC.AA.'!$E$1,BBDD_TALENTO!$F$2:$F$937,'Por CC.AA.'!$AJ38)</f>
        <v>17</v>
      </c>
      <c r="AM38" s="69">
        <f>+IFERROR(AVERAGEIFS(BBDD_TALENTO!$H$2:$H$937,BBDD_TALENTO!$G$2:$G$937,"España",BBDD_TALENTO!$F$2:$F$937,'Por CC.AA.'!$AJ38),"")</f>
        <v>47.826086956521742</v>
      </c>
    </row>
    <row r="39" spans="1:39" x14ac:dyDescent="0.25">
      <c r="A39" s="92"/>
      <c r="B39" s="92"/>
      <c r="C39" s="92"/>
      <c r="D39" s="92"/>
      <c r="E39" s="92"/>
      <c r="AB39" s="59"/>
      <c r="AC39" s="58" t="s">
        <v>195</v>
      </c>
      <c r="AE39" s="59">
        <v>4</v>
      </c>
      <c r="AF39" s="60" t="s">
        <v>24</v>
      </c>
      <c r="AG39" s="59" t="s">
        <v>39</v>
      </c>
      <c r="AH39" s="60" t="s">
        <v>50</v>
      </c>
      <c r="AI39" s="61" t="s">
        <v>119</v>
      </c>
      <c r="AJ39" s="66" t="s">
        <v>118</v>
      </c>
      <c r="AK39" s="67">
        <f>+IFERROR(AVERAGEIFS(BBDD_TALENTO!$H$2:$H$937,BBDD_TALENTO!$G$2:$G$937,'Por CC.AA.'!$E$1,BBDD_TALENTO!$F$2:$F$937,'Por CC.AA.'!$AJ39),"")</f>
        <v>44.407186721351366</v>
      </c>
      <c r="AL39" s="68">
        <f>+SUMIFS(BBDD_TALENTO!$I$2:$I$937,BBDD_TALENTO!$G$2:$G$937,'Por CC.AA.'!$E$1,BBDD_TALENTO!$F$2:$F$937,'Por CC.AA.'!$AJ39)</f>
        <v>12</v>
      </c>
      <c r="AM39" s="69">
        <f>+IFERROR(AVERAGEIFS(BBDD_TALENTO!$H$2:$H$937,BBDD_TALENTO!$G$2:$G$937,"España",BBDD_TALENTO!$F$2:$F$937,'Por CC.AA.'!$AJ39),"")</f>
        <v>53.471906463352013</v>
      </c>
    </row>
    <row r="40" spans="1:39" x14ac:dyDescent="0.25">
      <c r="A40" s="92"/>
      <c r="B40" s="92"/>
      <c r="C40" s="92"/>
      <c r="D40" s="92"/>
      <c r="E40" s="92"/>
      <c r="AB40" s="59"/>
      <c r="AC40" s="73" t="s">
        <v>175</v>
      </c>
      <c r="AE40" s="59">
        <v>4</v>
      </c>
      <c r="AF40" s="60" t="s">
        <v>24</v>
      </c>
      <c r="AG40" s="59" t="s">
        <v>39</v>
      </c>
      <c r="AH40" s="60" t="s">
        <v>50</v>
      </c>
      <c r="AI40" s="61" t="s">
        <v>121</v>
      </c>
      <c r="AJ40" s="66" t="s">
        <v>120</v>
      </c>
      <c r="AK40" s="67">
        <f>+IFERROR(AVERAGEIFS(BBDD_TALENTO!$H$2:$H$937,BBDD_TALENTO!$G$2:$G$937,'Por CC.AA.'!$E$1,BBDD_TALENTO!$F$2:$F$937,'Por CC.AA.'!$AJ40),"")</f>
        <v>27.868121959276486</v>
      </c>
      <c r="AL40" s="68">
        <f>+SUMIFS(BBDD_TALENTO!$I$2:$I$937,BBDD_TALENTO!$G$2:$G$937,'Por CC.AA.'!$E$1,BBDD_TALENTO!$F$2:$F$937,'Por CC.AA.'!$AJ40)</f>
        <v>14</v>
      </c>
      <c r="AM40" s="69">
        <f>+IFERROR(AVERAGEIFS(BBDD_TALENTO!$H$2:$H$937,BBDD_TALENTO!$G$2:$G$937,"España",BBDD_TALENTO!$F$2:$F$937,'Por CC.AA.'!$AJ40),"")</f>
        <v>41.861255222367625</v>
      </c>
    </row>
    <row r="41" spans="1:39" x14ac:dyDescent="0.25">
      <c r="A41" s="92"/>
      <c r="B41" s="92"/>
      <c r="C41" s="92"/>
      <c r="D41" s="92"/>
      <c r="AB41" s="59"/>
      <c r="AC41" s="73" t="s">
        <v>176</v>
      </c>
      <c r="AE41" s="59">
        <v>4</v>
      </c>
      <c r="AF41" s="60" t="s">
        <v>24</v>
      </c>
      <c r="AG41" s="59" t="s">
        <v>40</v>
      </c>
      <c r="AH41" s="60" t="s">
        <v>51</v>
      </c>
      <c r="AI41" s="61" t="s">
        <v>124</v>
      </c>
      <c r="AJ41" s="66" t="s">
        <v>122</v>
      </c>
      <c r="AK41" s="67">
        <f>+IFERROR(AVERAGEIFS(BBDD_TALENTO!$H$2:$H$937,BBDD_TALENTO!$G$2:$G$937,'Por CC.AA.'!$E$1,BBDD_TALENTO!$F$2:$F$937,'Por CC.AA.'!$AJ41),"")</f>
        <v>38.461538461538467</v>
      </c>
      <c r="AL41" s="68">
        <f>+SUMIFS(BBDD_TALENTO!$I$2:$I$937,BBDD_TALENTO!$G$2:$G$937,'Por CC.AA.'!$E$1,BBDD_TALENTO!$F$2:$F$937,'Por CC.AA.'!$AJ41)</f>
        <v>11</v>
      </c>
      <c r="AM41" s="69">
        <f>+IFERROR(AVERAGEIFS(BBDD_TALENTO!$H$2:$H$937,BBDD_TALENTO!$G$2:$G$937,"España",BBDD_TALENTO!$F$2:$F$937,'Por CC.AA.'!$AJ41),"")</f>
        <v>40.04524886877828</v>
      </c>
    </row>
    <row r="42" spans="1:39" x14ac:dyDescent="0.25">
      <c r="A42" s="92"/>
      <c r="B42" s="92"/>
      <c r="C42" s="92"/>
      <c r="D42" s="92"/>
      <c r="AB42" s="59"/>
      <c r="AC42" s="73" t="s">
        <v>177</v>
      </c>
      <c r="AE42" s="59">
        <v>4</v>
      </c>
      <c r="AF42" s="60" t="s">
        <v>24</v>
      </c>
      <c r="AG42" s="59" t="s">
        <v>40</v>
      </c>
      <c r="AH42" s="60" t="s">
        <v>51</v>
      </c>
      <c r="AI42" s="61" t="s">
        <v>125</v>
      </c>
      <c r="AJ42" s="66" t="s">
        <v>123</v>
      </c>
      <c r="AK42" s="67">
        <f>+IFERROR(AVERAGEIFS(BBDD_TALENTO!$H$2:$H$937,BBDD_TALENTO!$G$2:$G$937,'Por CC.AA.'!$E$1,BBDD_TALENTO!$F$2:$F$937,'Por CC.AA.'!$AJ42),"")</f>
        <v>31.999999999999968</v>
      </c>
      <c r="AL42" s="68">
        <f>+SUMIFS(BBDD_TALENTO!$I$2:$I$937,BBDD_TALENTO!$G$2:$G$937,'Por CC.AA.'!$E$1,BBDD_TALENTO!$F$2:$F$937,'Por CC.AA.'!$AJ42)</f>
        <v>15</v>
      </c>
      <c r="AM42" s="69">
        <f>+IFERROR(AVERAGEIFS(BBDD_TALENTO!$H$2:$H$937,BBDD_TALENTO!$G$2:$G$937,"España",BBDD_TALENTO!$F$2:$F$937,'Por CC.AA.'!$AJ42),"")</f>
        <v>44.000000000000014</v>
      </c>
    </row>
    <row r="43" spans="1:39" x14ac:dyDescent="0.25">
      <c r="A43" s="92"/>
      <c r="B43" s="92"/>
      <c r="C43" s="92"/>
      <c r="D43" s="92"/>
      <c r="AC43" s="73" t="s">
        <v>178</v>
      </c>
      <c r="AE43" s="59">
        <v>4</v>
      </c>
      <c r="AF43" s="60" t="s">
        <v>24</v>
      </c>
      <c r="AG43" s="59" t="s">
        <v>40</v>
      </c>
      <c r="AH43" s="60" t="s">
        <v>51</v>
      </c>
      <c r="AI43" s="61" t="s">
        <v>127</v>
      </c>
      <c r="AJ43" s="66" t="s">
        <v>126</v>
      </c>
      <c r="AK43" s="67">
        <f>+IFERROR(AVERAGEIFS(BBDD_TALENTO!$H$2:$H$937,BBDD_TALENTO!$G$2:$G$937,'Por CC.AA.'!$E$1,BBDD_TALENTO!$F$2:$F$937,'Por CC.AA.'!$AJ43),"")</f>
        <v>25.129491079503406</v>
      </c>
      <c r="AL43" s="68">
        <f>+SUMIFS(BBDD_TALENTO!$I$2:$I$937,BBDD_TALENTO!$G$2:$G$937,'Por CC.AA.'!$E$1,BBDD_TALENTO!$F$2:$F$937,'Por CC.AA.'!$AJ43)</f>
        <v>14</v>
      </c>
      <c r="AM43" s="69">
        <f>+IFERROR(AVERAGEIFS(BBDD_TALENTO!$H$2:$H$937,BBDD_TALENTO!$G$2:$G$937,"España",BBDD_TALENTO!$F$2:$F$937,'Por CC.AA.'!$AJ43),"")</f>
        <v>48.072021705171416</v>
      </c>
    </row>
    <row r="44" spans="1:39" x14ac:dyDescent="0.25">
      <c r="A44" s="92"/>
      <c r="B44" s="92"/>
      <c r="C44" s="92"/>
      <c r="D44" s="92"/>
      <c r="AC44" s="73" t="s">
        <v>200</v>
      </c>
      <c r="AE44" s="59">
        <v>5</v>
      </c>
      <c r="AF44" s="60" t="s">
        <v>57</v>
      </c>
      <c r="AG44" s="59" t="s">
        <v>41</v>
      </c>
      <c r="AH44" s="60" t="s">
        <v>52</v>
      </c>
      <c r="AI44" s="61" t="s">
        <v>128</v>
      </c>
      <c r="AJ44" s="66" t="s">
        <v>130</v>
      </c>
      <c r="AK44" s="67">
        <f>+IFERROR(AVERAGEIFS(BBDD_TALENTO!$H$2:$H$937,BBDD_TALENTO!$G$2:$G$937,'Por CC.AA.'!$E$1,BBDD_TALENTO!$F$2:$F$937,'Por CC.AA.'!$AJ44),"")</f>
        <v>50.539165431840679</v>
      </c>
      <c r="AL44" s="68">
        <f>+SUMIFS(BBDD_TALENTO!$I$2:$I$937,BBDD_TALENTO!$G$2:$G$937,'Por CC.AA.'!$E$1,BBDD_TALENTO!$F$2:$F$937,'Por CC.AA.'!$AJ44)</f>
        <v>12</v>
      </c>
      <c r="AM44" s="69">
        <f>+IFERROR(AVERAGEIFS(BBDD_TALENTO!$H$2:$H$937,BBDD_TALENTO!$G$2:$G$937,"España",BBDD_TALENTO!$F$2:$F$937,'Por CC.AA.'!$AJ44),"")</f>
        <v>57.532690526787754</v>
      </c>
    </row>
    <row r="45" spans="1:39" x14ac:dyDescent="0.25">
      <c r="A45" s="92"/>
      <c r="B45" s="92"/>
      <c r="C45" s="92"/>
      <c r="D45" s="92"/>
      <c r="AC45" s="73" t="s">
        <v>179</v>
      </c>
      <c r="AE45" s="59">
        <v>5</v>
      </c>
      <c r="AF45" s="60" t="s">
        <v>57</v>
      </c>
      <c r="AG45" s="59" t="s">
        <v>41</v>
      </c>
      <c r="AH45" s="60" t="s">
        <v>52</v>
      </c>
      <c r="AI45" s="61" t="s">
        <v>131</v>
      </c>
      <c r="AJ45" s="66" t="s">
        <v>129</v>
      </c>
      <c r="AK45" s="67">
        <f>+IFERROR(AVERAGEIFS(BBDD_TALENTO!$H$2:$H$937,BBDD_TALENTO!$G$2:$G$937,'Por CC.AA.'!$E$1,BBDD_TALENTO!$F$2:$F$937,'Por CC.AA.'!$AJ45),"")</f>
        <v>49.858804467818047</v>
      </c>
      <c r="AL45" s="68">
        <f>+SUMIFS(BBDD_TALENTO!$I$2:$I$937,BBDD_TALENTO!$G$2:$G$937,'Por CC.AA.'!$E$1,BBDD_TALENTO!$F$2:$F$937,'Por CC.AA.'!$AJ45)</f>
        <v>12</v>
      </c>
      <c r="AM45" s="69">
        <f>+IFERROR(AVERAGEIFS(BBDD_TALENTO!$H$2:$H$937,BBDD_TALENTO!$G$2:$G$937,"España",BBDD_TALENTO!$F$2:$F$937,'Por CC.AA.'!$AJ45),"")</f>
        <v>53.66473551891243</v>
      </c>
    </row>
    <row r="46" spans="1:39" x14ac:dyDescent="0.25">
      <c r="A46" s="92"/>
      <c r="B46" s="92"/>
      <c r="C46" s="92"/>
      <c r="D46" s="92"/>
      <c r="AB46" s="92"/>
      <c r="AC46" s="6" t="s">
        <v>174</v>
      </c>
      <c r="AE46" s="59">
        <v>5</v>
      </c>
      <c r="AF46" s="60" t="s">
        <v>57</v>
      </c>
      <c r="AG46" s="59" t="s">
        <v>41</v>
      </c>
      <c r="AH46" s="60" t="s">
        <v>52</v>
      </c>
      <c r="AI46" s="61" t="s">
        <v>132</v>
      </c>
      <c r="AJ46" s="66" t="s">
        <v>136</v>
      </c>
      <c r="AK46" s="67">
        <f>+IFERROR(AVERAGEIFS(BBDD_TALENTO!$H$2:$H$937,BBDD_TALENTO!$G$2:$G$937,'Por CC.AA.'!$E$1,BBDD_TALENTO!$F$2:$F$937,'Por CC.AA.'!$AJ46),"")</f>
        <v>4.0321406125976109</v>
      </c>
      <c r="AL46" s="68">
        <f>+SUMIFS(BBDD_TALENTO!$I$2:$I$937,BBDD_TALENTO!$G$2:$G$937,'Por CC.AA.'!$E$1,BBDD_TALENTO!$F$2:$F$937,'Por CC.AA.'!$AJ46)</f>
        <v>17</v>
      </c>
      <c r="AM46" s="69">
        <f>+IFERROR(AVERAGEIFS(BBDD_TALENTO!$H$2:$H$937,BBDD_TALENTO!$G$2:$G$937,"España",BBDD_TALENTO!$F$2:$F$937,'Por CC.AA.'!$AJ46),"")</f>
        <v>38.411684816428341</v>
      </c>
    </row>
    <row r="47" spans="1:39" x14ac:dyDescent="0.25">
      <c r="A47" s="92"/>
      <c r="B47" s="92"/>
      <c r="C47" s="92"/>
      <c r="D47" s="92"/>
      <c r="AB47" s="92"/>
      <c r="AE47" s="59">
        <v>5</v>
      </c>
      <c r="AF47" s="60" t="s">
        <v>57</v>
      </c>
      <c r="AG47" s="59" t="s">
        <v>41</v>
      </c>
      <c r="AH47" s="60" t="s">
        <v>52</v>
      </c>
      <c r="AI47" s="61" t="s">
        <v>133</v>
      </c>
      <c r="AJ47" s="66" t="s">
        <v>137</v>
      </c>
      <c r="AK47" s="67">
        <f>+IFERROR(AVERAGEIFS(BBDD_TALENTO!$H$2:$H$937,BBDD_TALENTO!$G$2:$G$937,'Por CC.AA.'!$E$1,BBDD_TALENTO!$F$2:$F$937,'Por CC.AA.'!$AJ47),"")</f>
        <v>0</v>
      </c>
      <c r="AL47" s="68">
        <f>+SUMIFS(BBDD_TALENTO!$I$2:$I$937,BBDD_TALENTO!$G$2:$G$937,'Por CC.AA.'!$E$1,BBDD_TALENTO!$F$2:$F$937,'Por CC.AA.'!$AJ47)</f>
        <v>18</v>
      </c>
      <c r="AM47" s="69">
        <f>+IFERROR(AVERAGEIFS(BBDD_TALENTO!$H$2:$H$937,BBDD_TALENTO!$G$2:$G$937,"España",BBDD_TALENTO!$F$2:$F$937,'Por CC.AA.'!$AJ47),"")</f>
        <v>47.925262272772251</v>
      </c>
    </row>
    <row r="48" spans="1:39" x14ac:dyDescent="0.25">
      <c r="A48" s="92"/>
      <c r="B48" s="92"/>
      <c r="C48" s="92"/>
      <c r="D48" s="92"/>
      <c r="E48" s="92"/>
      <c r="AB48" s="92"/>
      <c r="AE48" s="59">
        <v>5</v>
      </c>
      <c r="AF48" s="60" t="s">
        <v>57</v>
      </c>
      <c r="AG48" s="59" t="s">
        <v>42</v>
      </c>
      <c r="AH48" s="60" t="s">
        <v>59</v>
      </c>
      <c r="AI48" s="61" t="s">
        <v>134</v>
      </c>
      <c r="AJ48" s="66" t="s">
        <v>141</v>
      </c>
      <c r="AK48" s="67">
        <f>+IFERROR(AVERAGEIFS(BBDD_TALENTO!$H$2:$H$937,BBDD_TALENTO!$G$2:$G$937,'Por CC.AA.'!$E$1,BBDD_TALENTO!$F$2:$F$937,'Por CC.AA.'!$AJ48),"")</f>
        <v>16.651469259808536</v>
      </c>
      <c r="AL48" s="68">
        <f>+SUMIFS(BBDD_TALENTO!$I$2:$I$937,BBDD_TALENTO!$G$2:$G$937,'Por CC.AA.'!$E$1,BBDD_TALENTO!$F$2:$F$937,'Por CC.AA.'!$AJ48)</f>
        <v>14</v>
      </c>
      <c r="AM48" s="69">
        <f>+IFERROR(AVERAGEIFS(BBDD_TALENTO!$H$2:$H$937,BBDD_TALENTO!$G$2:$G$937,"España",BBDD_TALENTO!$F$2:$F$937,'Por CC.AA.'!$AJ48),"")</f>
        <v>34.214538331654353</v>
      </c>
    </row>
    <row r="49" spans="1:39" x14ac:dyDescent="0.25">
      <c r="A49" s="92"/>
      <c r="B49" s="92"/>
      <c r="C49" s="92"/>
      <c r="D49" s="92"/>
      <c r="E49" s="92"/>
      <c r="AB49" s="92"/>
      <c r="AE49" s="59">
        <v>5</v>
      </c>
      <c r="AF49" s="60" t="s">
        <v>57</v>
      </c>
      <c r="AG49" s="59" t="s">
        <v>42</v>
      </c>
      <c r="AH49" s="60" t="s">
        <v>59</v>
      </c>
      <c r="AI49" s="61" t="s">
        <v>135</v>
      </c>
      <c r="AJ49" s="66" t="s">
        <v>142</v>
      </c>
      <c r="AK49" s="67">
        <f>+IFERROR(AVERAGEIFS(BBDD_TALENTO!$H$2:$H$937,BBDD_TALENTO!$G$2:$G$937,'Por CC.AA.'!$E$1,BBDD_TALENTO!$F$2:$F$937,'Por CC.AA.'!$AJ49),"")</f>
        <v>76.4622857938202</v>
      </c>
      <c r="AL49" s="68">
        <f>+SUMIFS(BBDD_TALENTO!$I$2:$I$937,BBDD_TALENTO!$G$2:$G$937,'Por CC.AA.'!$E$1,BBDD_TALENTO!$F$2:$F$937,'Por CC.AA.'!$AJ49)</f>
        <v>3</v>
      </c>
      <c r="AM49" s="69">
        <f>+IFERROR(AVERAGEIFS(BBDD_TALENTO!$H$2:$H$937,BBDD_TALENTO!$G$2:$G$937,"España",BBDD_TALENTO!$F$2:$F$937,'Por CC.AA.'!$AJ49),"")</f>
        <v>73.279577079390776</v>
      </c>
    </row>
    <row r="50" spans="1:39" x14ac:dyDescent="0.25">
      <c r="A50" s="92"/>
      <c r="B50" s="92"/>
      <c r="C50" s="92"/>
      <c r="D50" s="92"/>
      <c r="E50" s="92"/>
      <c r="AB50" s="92"/>
      <c r="AE50" s="59">
        <v>6</v>
      </c>
      <c r="AF50" s="60" t="s">
        <v>26</v>
      </c>
      <c r="AG50" s="59" t="s">
        <v>55</v>
      </c>
      <c r="AH50" s="60" t="s">
        <v>53</v>
      </c>
      <c r="AI50" s="61" t="s">
        <v>143</v>
      </c>
      <c r="AJ50" s="66" t="s">
        <v>144</v>
      </c>
      <c r="AK50" s="67">
        <f>+IFERROR(AVERAGEIFS(BBDD_TALENTO!$H$2:$H$937,BBDD_TALENTO!$G$2:$G$937,'Por CC.AA.'!$E$1,BBDD_TALENTO!$F$2:$F$937,'Por CC.AA.'!$AJ50),"")</f>
        <v>7.0520070416686842</v>
      </c>
      <c r="AL50" s="68">
        <f>+SUMIFS(BBDD_TALENTO!$I$2:$I$937,BBDD_TALENTO!$G$2:$G$937,'Por CC.AA.'!$E$1,BBDD_TALENTO!$F$2:$F$937,'Por CC.AA.'!$AJ50)</f>
        <v>16</v>
      </c>
      <c r="AM50" s="69">
        <f>+IFERROR(AVERAGEIFS(BBDD_TALENTO!$H$2:$H$937,BBDD_TALENTO!$G$2:$G$937,"España",BBDD_TALENTO!$F$2:$F$937,'Por CC.AA.'!$AJ50),"")</f>
        <v>38.450388885982839</v>
      </c>
    </row>
    <row r="51" spans="1:39" x14ac:dyDescent="0.25">
      <c r="A51" s="92"/>
      <c r="B51" s="92"/>
      <c r="C51" s="92"/>
      <c r="D51" s="92"/>
      <c r="E51" s="92"/>
      <c r="AB51" s="92"/>
      <c r="AE51" s="59">
        <v>6</v>
      </c>
      <c r="AF51" s="60" t="s">
        <v>26</v>
      </c>
      <c r="AG51" s="59" t="s">
        <v>55</v>
      </c>
      <c r="AH51" s="60" t="s">
        <v>53</v>
      </c>
      <c r="AI51" s="61" t="s">
        <v>150</v>
      </c>
      <c r="AJ51" s="66" t="s">
        <v>145</v>
      </c>
      <c r="AK51" s="67">
        <f>+IFERROR(AVERAGEIFS(BBDD_TALENTO!$H$2:$H$937,BBDD_TALENTO!$G$2:$G$937,'Por CC.AA.'!$E$1,BBDD_TALENTO!$F$2:$F$937,'Por CC.AA.'!$AJ51),"")</f>
        <v>21.946003125661413</v>
      </c>
      <c r="AL51" s="68">
        <f>+SUMIFS(BBDD_TALENTO!$I$2:$I$937,BBDD_TALENTO!$G$2:$G$937,'Por CC.AA.'!$E$1,BBDD_TALENTO!$F$2:$F$937,'Por CC.AA.'!$AJ51)</f>
        <v>15</v>
      </c>
      <c r="AM51" s="69">
        <f>+IFERROR(AVERAGEIFS(BBDD_TALENTO!$H$2:$H$937,BBDD_TALENTO!$G$2:$G$937,"España",BBDD_TALENTO!$F$2:$F$937,'Por CC.AA.'!$AJ51),"")</f>
        <v>46.04184916304721</v>
      </c>
    </row>
    <row r="52" spans="1:39" x14ac:dyDescent="0.25">
      <c r="A52" s="92"/>
      <c r="B52" s="92"/>
      <c r="C52" s="92"/>
      <c r="D52" s="92"/>
      <c r="E52" s="92"/>
      <c r="AB52" s="92"/>
      <c r="AE52" s="59">
        <v>6</v>
      </c>
      <c r="AF52" s="60" t="s">
        <v>26</v>
      </c>
      <c r="AG52" s="59" t="s">
        <v>55</v>
      </c>
      <c r="AH52" s="60" t="s">
        <v>53</v>
      </c>
      <c r="AI52" s="61" t="s">
        <v>151</v>
      </c>
      <c r="AJ52" s="66" t="s">
        <v>146</v>
      </c>
      <c r="AK52" s="67">
        <f>+IFERROR(AVERAGEIFS(BBDD_TALENTO!$H$2:$H$937,BBDD_TALENTO!$G$2:$G$937,'Por CC.AA.'!$E$1,BBDD_TALENTO!$F$2:$F$937,'Por CC.AA.'!$AJ52),"")</f>
        <v>26.699176624859533</v>
      </c>
      <c r="AL52" s="68">
        <f>+SUMIFS(BBDD_TALENTO!$I$2:$I$937,BBDD_TALENTO!$G$2:$G$937,'Por CC.AA.'!$E$1,BBDD_TALENTO!$F$2:$F$937,'Por CC.AA.'!$AJ52)</f>
        <v>11</v>
      </c>
      <c r="AM52" s="69">
        <f>+IFERROR(AVERAGEIFS(BBDD_TALENTO!$H$2:$H$937,BBDD_TALENTO!$G$2:$G$937,"España",BBDD_TALENTO!$F$2:$F$937,'Por CC.AA.'!$AJ52),"")</f>
        <v>43.321539498650139</v>
      </c>
    </row>
    <row r="53" spans="1:39" x14ac:dyDescent="0.25">
      <c r="A53" s="92"/>
      <c r="B53" s="92"/>
      <c r="C53" s="92"/>
      <c r="D53" s="92"/>
      <c r="E53" s="92"/>
      <c r="AB53" s="92"/>
      <c r="AE53" s="59">
        <v>6</v>
      </c>
      <c r="AF53" s="60" t="s">
        <v>26</v>
      </c>
      <c r="AG53" s="59" t="s">
        <v>55</v>
      </c>
      <c r="AH53" s="60" t="s">
        <v>53</v>
      </c>
      <c r="AI53" s="61" t="s">
        <v>152</v>
      </c>
      <c r="AJ53" s="66" t="s">
        <v>147</v>
      </c>
      <c r="AK53" s="67">
        <f>+IFERROR(AVERAGEIFS(BBDD_TALENTO!$H$2:$H$937,BBDD_TALENTO!$G$2:$G$937,'Por CC.AA.'!$E$1,BBDD_TALENTO!$F$2:$F$937,'Por CC.AA.'!$AJ53),"")</f>
        <v>38.522976159508282</v>
      </c>
      <c r="AL53" s="68">
        <f>+SUMIFS(BBDD_TALENTO!$I$2:$I$937,BBDD_TALENTO!$G$2:$G$937,'Por CC.AA.'!$E$1,BBDD_TALENTO!$F$2:$F$937,'Por CC.AA.'!$AJ53)</f>
        <v>8</v>
      </c>
      <c r="AM53" s="69">
        <f>+IFERROR(AVERAGEIFS(BBDD_TALENTO!$H$2:$H$937,BBDD_TALENTO!$G$2:$G$937,"España",BBDD_TALENTO!$F$2:$F$937,'Por CC.AA.'!$AJ53),"")</f>
        <v>41.211822078550952</v>
      </c>
    </row>
    <row r="54" spans="1:39" x14ac:dyDescent="0.25">
      <c r="A54" s="92"/>
      <c r="B54" s="92"/>
      <c r="C54" s="92"/>
      <c r="D54" s="92"/>
      <c r="E54" s="92"/>
      <c r="AB54" s="92"/>
      <c r="AE54" s="59">
        <v>6</v>
      </c>
      <c r="AF54" s="60" t="s">
        <v>26</v>
      </c>
      <c r="AG54" s="59" t="s">
        <v>55</v>
      </c>
      <c r="AH54" s="60" t="s">
        <v>53</v>
      </c>
      <c r="AI54" s="61" t="s">
        <v>153</v>
      </c>
      <c r="AJ54" s="66" t="s">
        <v>148</v>
      </c>
      <c r="AK54" s="67">
        <f>+IFERROR(AVERAGEIFS(BBDD_TALENTO!$H$2:$H$937,BBDD_TALENTO!$G$2:$G$937,'Por CC.AA.'!$E$1,BBDD_TALENTO!$F$2:$F$937,'Por CC.AA.'!$AJ54),"")</f>
        <v>19.947420288569052</v>
      </c>
      <c r="AL54" s="68">
        <f>+SUMIFS(BBDD_TALENTO!$I$2:$I$937,BBDD_TALENTO!$G$2:$G$937,'Por CC.AA.'!$E$1,BBDD_TALENTO!$F$2:$F$937,'Por CC.AA.'!$AJ54)</f>
        <v>13</v>
      </c>
      <c r="AM54" s="69">
        <f>+IFERROR(AVERAGEIFS(BBDD_TALENTO!$H$2:$H$937,BBDD_TALENTO!$G$2:$G$937,"España",BBDD_TALENTO!$F$2:$F$937,'Por CC.AA.'!$AJ54),"")</f>
        <v>37.033511465981221</v>
      </c>
    </row>
    <row r="55" spans="1:39" x14ac:dyDescent="0.25">
      <c r="A55" s="92"/>
      <c r="B55" s="92"/>
      <c r="C55" s="92"/>
      <c r="D55" s="92"/>
      <c r="E55" s="92"/>
      <c r="AB55" s="92"/>
      <c r="AE55" s="59">
        <v>6</v>
      </c>
      <c r="AF55" s="60" t="s">
        <v>26</v>
      </c>
      <c r="AG55" s="59" t="s">
        <v>55</v>
      </c>
      <c r="AH55" s="60" t="s">
        <v>53</v>
      </c>
      <c r="AI55" s="61" t="s">
        <v>154</v>
      </c>
      <c r="AJ55" s="66" t="s">
        <v>149</v>
      </c>
      <c r="AK55" s="67">
        <f>+IFERROR(AVERAGEIFS(BBDD_TALENTO!$H$2:$H$937,BBDD_TALENTO!$G$2:$G$937,'Por CC.AA.'!$E$1,BBDD_TALENTO!$F$2:$F$937,'Por CC.AA.'!$AJ55),"")</f>
        <v>18.910419308119288</v>
      </c>
      <c r="AL55" s="68">
        <f>+SUMIFS(BBDD_TALENTO!$I$2:$I$937,BBDD_TALENTO!$G$2:$G$937,'Por CC.AA.'!$E$1,BBDD_TALENTO!$F$2:$F$937,'Por CC.AA.'!$AJ55)</f>
        <v>14</v>
      </c>
      <c r="AM55" s="69">
        <f>+IFERROR(AVERAGEIFS(BBDD_TALENTO!$H$2:$H$937,BBDD_TALENTO!$G$2:$G$937,"España",BBDD_TALENTO!$F$2:$F$937,'Por CC.AA.'!$AJ55),"")</f>
        <v>48.165719229762452</v>
      </c>
    </row>
    <row r="56" spans="1:39" x14ac:dyDescent="0.25">
      <c r="A56" s="92"/>
      <c r="B56" s="92"/>
      <c r="C56" s="92"/>
      <c r="D56" s="92"/>
      <c r="E56" s="92"/>
      <c r="AB56" s="92"/>
      <c r="AE56" s="59">
        <v>6</v>
      </c>
      <c r="AF56" s="60" t="s">
        <v>26</v>
      </c>
      <c r="AG56" s="59" t="s">
        <v>56</v>
      </c>
      <c r="AH56" s="60" t="s">
        <v>54</v>
      </c>
      <c r="AI56" s="61" t="s">
        <v>155</v>
      </c>
      <c r="AJ56" s="66" t="s">
        <v>199</v>
      </c>
      <c r="AK56" s="67">
        <f>+IFERROR(AVERAGEIFS(BBDD_TALENTO!$H$2:$H$937,BBDD_TALENTO!$G$2:$G$937,'Por CC.AA.'!$E$1,BBDD_TALENTO!$F$2:$F$937,'Por CC.AA.'!$AJ56),"")</f>
        <v>42.555728581738755</v>
      </c>
      <c r="AL56" s="68">
        <f>+SUMIFS(BBDD_TALENTO!$I$2:$I$937,BBDD_TALENTO!$G$2:$G$937,'Por CC.AA.'!$E$1,BBDD_TALENTO!$F$2:$F$937,'Por CC.AA.'!$AJ56)</f>
        <v>7</v>
      </c>
      <c r="AM56" s="69">
        <f>+IFERROR(AVERAGEIFS(BBDD_TALENTO!$H$2:$H$937,BBDD_TALENTO!$G$2:$G$937,"España",BBDD_TALENTO!$F$2:$F$937,'Por CC.AA.'!$AJ56),"")</f>
        <v>50.902865735028143</v>
      </c>
    </row>
    <row r="57" spans="1:39" x14ac:dyDescent="0.25">
      <c r="A57" s="92"/>
      <c r="B57" s="92"/>
      <c r="C57" s="92"/>
      <c r="D57" s="92"/>
      <c r="E57" s="92"/>
      <c r="AB57" s="92"/>
      <c r="AE57" s="59">
        <v>6</v>
      </c>
      <c r="AF57" s="60" t="s">
        <v>26</v>
      </c>
      <c r="AG57" s="59" t="s">
        <v>56</v>
      </c>
      <c r="AH57" s="60" t="s">
        <v>54</v>
      </c>
      <c r="AI57" s="61" t="s">
        <v>160</v>
      </c>
      <c r="AJ57" s="74" t="s">
        <v>156</v>
      </c>
      <c r="AK57" s="67">
        <f>+IFERROR(AVERAGEIFS(BBDD_TALENTO!$H$2:$H$937,BBDD_TALENTO!$G$2:$G$937,'Por CC.AA.'!$E$1,BBDD_TALENTO!$F$2:$F$937,'Por CC.AA.'!$AJ57),"")</f>
        <v>9.9579247121913372</v>
      </c>
      <c r="AL57" s="68">
        <f>+SUMIFS(BBDD_TALENTO!$I$2:$I$937,BBDD_TALENTO!$G$2:$G$937,'Por CC.AA.'!$E$1,BBDD_TALENTO!$F$2:$F$937,'Por CC.AA.'!$AJ57)</f>
        <v>16</v>
      </c>
      <c r="AM57" s="69">
        <f>+IFERROR(AVERAGEIFS(BBDD_TALENTO!$H$2:$H$937,BBDD_TALENTO!$G$2:$G$937,"España",BBDD_TALENTO!$F$2:$F$937,'Por CC.AA.'!$AJ57),"")</f>
        <v>59.314431230799222</v>
      </c>
    </row>
    <row r="58" spans="1:39" x14ac:dyDescent="0.25">
      <c r="A58" s="92"/>
      <c r="B58" s="92"/>
      <c r="C58" s="92"/>
      <c r="D58" s="92"/>
      <c r="E58" s="92"/>
      <c r="AB58" s="92"/>
      <c r="AE58" s="59">
        <v>6</v>
      </c>
      <c r="AF58" s="60" t="s">
        <v>26</v>
      </c>
      <c r="AG58" s="59" t="s">
        <v>56</v>
      </c>
      <c r="AH58" s="60" t="s">
        <v>54</v>
      </c>
      <c r="AI58" s="61" t="s">
        <v>161</v>
      </c>
      <c r="AJ58" s="74" t="s">
        <v>157</v>
      </c>
      <c r="AK58" s="67">
        <f>+IFERROR(AVERAGEIFS(BBDD_TALENTO!$H$2:$H$937,BBDD_TALENTO!$G$2:$G$937,'Por CC.AA.'!$E$1,BBDD_TALENTO!$F$2:$F$937,'Por CC.AA.'!$AJ58),"")</f>
        <v>47.459050818983613</v>
      </c>
      <c r="AL58" s="68">
        <f>+SUMIFS(BBDD_TALENTO!$I$2:$I$937,BBDD_TALENTO!$G$2:$G$937,'Por CC.AA.'!$E$1,BBDD_TALENTO!$F$2:$F$937,'Por CC.AA.'!$AJ58)</f>
        <v>8</v>
      </c>
      <c r="AM58" s="69">
        <f>+IFERROR(AVERAGEIFS(BBDD_TALENTO!$H$2:$H$937,BBDD_TALENTO!$G$2:$G$937,"España",BBDD_TALENTO!$F$2:$F$937,'Por CC.AA.'!$AJ58),"")</f>
        <v>42.419151616967646</v>
      </c>
    </row>
    <row r="59" spans="1:39" x14ac:dyDescent="0.25">
      <c r="A59" s="59"/>
      <c r="B59" s="60"/>
      <c r="C59" s="59"/>
      <c r="D59" s="59"/>
      <c r="E59" s="60"/>
      <c r="F59" s="61"/>
      <c r="AB59" s="92"/>
      <c r="AE59" s="59">
        <v>6</v>
      </c>
      <c r="AF59" s="60" t="s">
        <v>26</v>
      </c>
      <c r="AG59" s="59" t="s">
        <v>56</v>
      </c>
      <c r="AH59" s="60" t="s">
        <v>54</v>
      </c>
      <c r="AI59" s="61" t="s">
        <v>162</v>
      </c>
      <c r="AJ59" s="74" t="s">
        <v>158</v>
      </c>
      <c r="AK59" s="67">
        <f>+IFERROR(AVERAGEIFS(BBDD_TALENTO!$H$2:$H$937,BBDD_TALENTO!$G$2:$G$937,'Por CC.AA.'!$E$1,BBDD_TALENTO!$F$2:$F$937,'Por CC.AA.'!$AJ59),"")</f>
        <v>34.80052067046816</v>
      </c>
      <c r="AL59" s="68">
        <f>+SUMIFS(BBDD_TALENTO!$I$2:$I$937,BBDD_TALENTO!$G$2:$G$937,'Por CC.AA.'!$E$1,BBDD_TALENTO!$F$2:$F$937,'Por CC.AA.'!$AJ59)</f>
        <v>7</v>
      </c>
      <c r="AM59" s="69">
        <f>+IFERROR(AVERAGEIFS(BBDD_TALENTO!$H$2:$H$937,BBDD_TALENTO!$G$2:$G$937,"España",BBDD_TALENTO!$F$2:$F$937,'Por CC.AA.'!$AJ59),"")</f>
        <v>46.203313798829441</v>
      </c>
    </row>
    <row r="60" spans="1:39" x14ac:dyDescent="0.25">
      <c r="A60" s="59"/>
      <c r="B60" s="60"/>
      <c r="C60" s="59"/>
      <c r="D60" s="59"/>
      <c r="E60" s="60"/>
      <c r="F60" s="61"/>
      <c r="AB60" s="92"/>
      <c r="AE60" s="59">
        <v>6</v>
      </c>
      <c r="AF60" s="60" t="s">
        <v>26</v>
      </c>
      <c r="AG60" s="59" t="s">
        <v>56</v>
      </c>
      <c r="AH60" s="60" t="s">
        <v>54</v>
      </c>
      <c r="AI60" s="61" t="s">
        <v>163</v>
      </c>
      <c r="AJ60" s="74" t="s">
        <v>159</v>
      </c>
      <c r="AK60" s="67">
        <f>+IFERROR(AVERAGEIFS(BBDD_TALENTO!$H$2:$H$937,BBDD_TALENTO!$G$2:$G$937,'Por CC.AA.'!$E$1,BBDD_TALENTO!$F$2:$F$937,'Por CC.AA.'!$AJ60),"")</f>
        <v>38.434589224046015</v>
      </c>
      <c r="AL60" s="68">
        <f>+SUMIFS(BBDD_TALENTO!$I$2:$I$937,BBDD_TALENTO!$G$2:$G$937,'Por CC.AA.'!$E$1,BBDD_TALENTO!$F$2:$F$937,'Por CC.AA.'!$AJ60)</f>
        <v>12</v>
      </c>
      <c r="AM60" s="69">
        <f>+IFERROR(AVERAGEIFS(BBDD_TALENTO!$H$2:$H$937,BBDD_TALENTO!$G$2:$G$937,"España",BBDD_TALENTO!$F$2:$F$937,'Por CC.AA.'!$AJ60),"")</f>
        <v>64.389466723223691</v>
      </c>
    </row>
    <row r="61" spans="1:39" x14ac:dyDescent="0.25">
      <c r="A61" s="59"/>
      <c r="B61" s="60"/>
      <c r="C61" s="59"/>
      <c r="D61" s="59"/>
      <c r="E61" s="60"/>
      <c r="F61" s="61"/>
    </row>
    <row r="62" spans="1:39" x14ac:dyDescent="0.25">
      <c r="A62" s="59"/>
      <c r="B62" s="60"/>
      <c r="C62" s="59"/>
      <c r="D62" s="59"/>
      <c r="E62" s="60"/>
      <c r="F62" s="61"/>
    </row>
    <row r="63" spans="1:39" x14ac:dyDescent="0.25">
      <c r="A63" s="59"/>
      <c r="B63" s="60"/>
      <c r="C63" s="59"/>
      <c r="D63" s="59"/>
      <c r="E63" s="60"/>
      <c r="F63" s="61"/>
    </row>
    <row r="64" spans="1:39" x14ac:dyDescent="0.25">
      <c r="A64" s="59"/>
      <c r="B64" s="60"/>
      <c r="C64" s="59"/>
      <c r="D64" s="59"/>
      <c r="E64" s="60"/>
      <c r="F64" s="61"/>
    </row>
    <row r="65" spans="1:6" x14ac:dyDescent="0.25">
      <c r="A65" s="59"/>
      <c r="B65" s="60"/>
      <c r="C65" s="59"/>
      <c r="D65" s="59"/>
      <c r="E65" s="60"/>
      <c r="F65" s="61"/>
    </row>
    <row r="66" spans="1:6" x14ac:dyDescent="0.25">
      <c r="A66" s="59"/>
      <c r="B66" s="60"/>
      <c r="C66" s="59"/>
      <c r="D66" s="59"/>
      <c r="E66" s="60"/>
      <c r="F66" s="61"/>
    </row>
    <row r="67" spans="1:6" x14ac:dyDescent="0.25">
      <c r="A67" s="59"/>
      <c r="B67" s="60"/>
      <c r="C67" s="59"/>
      <c r="D67" s="59"/>
      <c r="E67" s="60"/>
      <c r="F67" s="61"/>
    </row>
    <row r="68" spans="1:6" x14ac:dyDescent="0.25">
      <c r="A68" s="59"/>
      <c r="B68" s="60"/>
      <c r="C68" s="59"/>
      <c r="D68" s="59"/>
      <c r="E68" s="60"/>
      <c r="F68" s="61"/>
    </row>
    <row r="69" spans="1:6" x14ac:dyDescent="0.25">
      <c r="A69" s="59"/>
      <c r="B69" s="60"/>
      <c r="C69" s="59"/>
      <c r="D69" s="59"/>
      <c r="E69" s="60"/>
      <c r="F69" s="61"/>
    </row>
    <row r="70" spans="1:6" x14ac:dyDescent="0.25">
      <c r="A70" s="59"/>
      <c r="B70" s="60"/>
      <c r="C70" s="59"/>
      <c r="D70" s="59"/>
      <c r="E70" s="60"/>
      <c r="F70" s="61"/>
    </row>
    <row r="71" spans="1:6" x14ac:dyDescent="0.25">
      <c r="A71" s="59"/>
      <c r="B71" s="60"/>
      <c r="C71" s="59"/>
      <c r="D71" s="59"/>
      <c r="E71" s="60"/>
      <c r="F71" s="61"/>
    </row>
    <row r="72" spans="1:6" x14ac:dyDescent="0.25">
      <c r="A72" s="59"/>
      <c r="B72" s="60"/>
      <c r="C72" s="59"/>
      <c r="D72" s="59"/>
      <c r="E72" s="60"/>
      <c r="F72" s="61"/>
    </row>
    <row r="73" spans="1:6" x14ac:dyDescent="0.25">
      <c r="A73" s="59"/>
      <c r="B73" s="60"/>
      <c r="C73" s="59"/>
      <c r="D73" s="59"/>
      <c r="E73" s="60"/>
      <c r="F73" s="61"/>
    </row>
    <row r="74" spans="1:6" x14ac:dyDescent="0.25">
      <c r="A74" s="59"/>
      <c r="B74" s="60"/>
      <c r="C74" s="59"/>
      <c r="D74" s="59"/>
      <c r="E74" s="60"/>
      <c r="F74" s="61"/>
    </row>
    <row r="75" spans="1:6" x14ac:dyDescent="0.25">
      <c r="A75" s="59"/>
      <c r="B75" s="60"/>
      <c r="C75" s="59"/>
      <c r="D75" s="59"/>
      <c r="E75" s="60"/>
      <c r="F75" s="61"/>
    </row>
    <row r="76" spans="1:6" x14ac:dyDescent="0.25">
      <c r="A76" s="59"/>
      <c r="B76" s="60"/>
      <c r="C76" s="59"/>
      <c r="D76" s="59"/>
      <c r="E76" s="60"/>
      <c r="F76" s="61"/>
    </row>
    <row r="77" spans="1:6" x14ac:dyDescent="0.25">
      <c r="A77" s="59"/>
      <c r="B77" s="60"/>
      <c r="C77" s="59"/>
      <c r="D77" s="59"/>
      <c r="E77" s="60"/>
      <c r="F77" s="61"/>
    </row>
    <row r="78" spans="1:6" x14ac:dyDescent="0.25">
      <c r="A78" s="59"/>
      <c r="B78" s="60"/>
      <c r="C78" s="59"/>
      <c r="D78" s="59"/>
      <c r="E78" s="60"/>
      <c r="F78" s="61"/>
    </row>
    <row r="79" spans="1:6" x14ac:dyDescent="0.25">
      <c r="A79" s="59"/>
      <c r="B79" s="60"/>
      <c r="C79" s="59"/>
      <c r="D79" s="59"/>
      <c r="E79" s="60"/>
      <c r="F79" s="61"/>
    </row>
    <row r="80" spans="1:6" x14ac:dyDescent="0.25">
      <c r="A80" s="59"/>
      <c r="B80" s="60"/>
      <c r="C80" s="59"/>
      <c r="D80" s="59"/>
      <c r="E80" s="60"/>
      <c r="F80" s="61"/>
    </row>
    <row r="81" spans="1:6" x14ac:dyDescent="0.25">
      <c r="A81" s="59"/>
      <c r="B81" s="60"/>
      <c r="C81" s="59"/>
      <c r="D81" s="59"/>
      <c r="E81" s="60"/>
      <c r="F81" s="61"/>
    </row>
    <row r="82" spans="1:6" x14ac:dyDescent="0.25">
      <c r="A82" s="59"/>
      <c r="B82" s="60"/>
      <c r="C82" s="59"/>
      <c r="D82" s="59"/>
      <c r="E82" s="60"/>
      <c r="F82" s="61"/>
    </row>
    <row r="83" spans="1:6" x14ac:dyDescent="0.25">
      <c r="A83" s="59"/>
      <c r="B83" s="60"/>
      <c r="C83" s="59"/>
      <c r="D83" s="59"/>
      <c r="E83" s="60"/>
      <c r="F83" s="61"/>
    </row>
    <row r="84" spans="1:6" x14ac:dyDescent="0.25">
      <c r="A84" s="59"/>
      <c r="B84" s="60"/>
      <c r="C84" s="59"/>
      <c r="D84" s="59"/>
      <c r="E84" s="60"/>
      <c r="F84" s="61"/>
    </row>
    <row r="85" spans="1:6" x14ac:dyDescent="0.25">
      <c r="A85" s="59"/>
      <c r="B85" s="60"/>
      <c r="C85" s="59"/>
      <c r="D85" s="59"/>
      <c r="E85" s="60"/>
      <c r="F85" s="61"/>
    </row>
    <row r="86" spans="1:6" x14ac:dyDescent="0.25">
      <c r="A86" s="59"/>
      <c r="B86" s="60"/>
      <c r="C86" s="59"/>
      <c r="D86" s="59"/>
      <c r="E86" s="60"/>
      <c r="F86" s="61"/>
    </row>
    <row r="87" spans="1:6" x14ac:dyDescent="0.25">
      <c r="A87" s="59"/>
      <c r="B87" s="60"/>
      <c r="C87" s="59"/>
      <c r="D87" s="59"/>
      <c r="E87" s="60"/>
      <c r="F87" s="61"/>
    </row>
    <row r="88" spans="1:6" x14ac:dyDescent="0.25">
      <c r="A88" s="59"/>
      <c r="B88" s="60"/>
      <c r="C88" s="59"/>
      <c r="D88" s="59"/>
      <c r="E88" s="60"/>
      <c r="F88" s="61"/>
    </row>
    <row r="89" spans="1:6" x14ac:dyDescent="0.25">
      <c r="A89" s="59"/>
      <c r="B89" s="60"/>
      <c r="C89" s="59"/>
      <c r="D89" s="59"/>
      <c r="E89" s="60"/>
      <c r="F89" s="61"/>
    </row>
    <row r="90" spans="1:6" x14ac:dyDescent="0.25">
      <c r="A90" s="59"/>
      <c r="B90" s="60"/>
      <c r="C90" s="59"/>
      <c r="D90" s="59"/>
      <c r="E90" s="60"/>
      <c r="F90" s="61"/>
    </row>
    <row r="91" spans="1:6" x14ac:dyDescent="0.25">
      <c r="A91" s="59"/>
      <c r="B91" s="60"/>
      <c r="C91" s="59"/>
      <c r="D91" s="59"/>
      <c r="E91" s="60"/>
      <c r="F91" s="61"/>
    </row>
    <row r="92" spans="1:6" x14ac:dyDescent="0.25">
      <c r="A92" s="59"/>
      <c r="B92" s="60"/>
      <c r="C92" s="59"/>
      <c r="D92" s="59"/>
      <c r="E92" s="60"/>
      <c r="F92" s="61"/>
    </row>
    <row r="93" spans="1:6" x14ac:dyDescent="0.25">
      <c r="A93" s="59"/>
      <c r="B93" s="60"/>
      <c r="C93" s="59"/>
      <c r="D93" s="59"/>
      <c r="E93" s="60"/>
      <c r="F93" s="61"/>
    </row>
    <row r="94" spans="1:6" x14ac:dyDescent="0.25">
      <c r="A94" s="59"/>
      <c r="B94" s="60"/>
      <c r="C94" s="59"/>
      <c r="D94" s="59"/>
      <c r="E94" s="60"/>
      <c r="F94" s="61"/>
    </row>
    <row r="95" spans="1:6" x14ac:dyDescent="0.25">
      <c r="A95" s="59"/>
      <c r="B95" s="60"/>
      <c r="C95" s="59"/>
      <c r="D95" s="59"/>
      <c r="E95" s="60"/>
      <c r="F95" s="61"/>
    </row>
    <row r="96" spans="1:6" x14ac:dyDescent="0.25">
      <c r="A96" s="59"/>
      <c r="B96" s="60"/>
      <c r="C96" s="59"/>
      <c r="D96" s="59"/>
      <c r="E96" s="60"/>
      <c r="F96" s="61"/>
    </row>
    <row r="97" spans="1:6" x14ac:dyDescent="0.25">
      <c r="A97" s="59"/>
      <c r="B97" s="60"/>
      <c r="C97" s="59"/>
      <c r="D97" s="59"/>
      <c r="E97" s="60"/>
      <c r="F97" s="61"/>
    </row>
    <row r="98" spans="1:6" x14ac:dyDescent="0.25">
      <c r="A98" s="59"/>
      <c r="B98" s="60"/>
      <c r="C98" s="59"/>
      <c r="D98" s="59"/>
      <c r="E98" s="60"/>
      <c r="F98" s="61"/>
    </row>
    <row r="99" spans="1:6" x14ac:dyDescent="0.25">
      <c r="A99" s="59"/>
      <c r="B99" s="60"/>
      <c r="C99" s="59"/>
      <c r="D99" s="59"/>
      <c r="E99" s="60"/>
      <c r="F99" s="61"/>
    </row>
    <row r="100" spans="1:6" x14ac:dyDescent="0.25">
      <c r="A100" s="59"/>
      <c r="B100" s="60"/>
      <c r="C100" s="59"/>
      <c r="D100" s="59"/>
      <c r="E100" s="60"/>
      <c r="F100" s="61"/>
    </row>
    <row r="101" spans="1:6" x14ac:dyDescent="0.25">
      <c r="A101" s="59"/>
      <c r="B101" s="60"/>
      <c r="C101" s="59"/>
      <c r="D101" s="59"/>
      <c r="E101" s="60"/>
      <c r="F101" s="61"/>
    </row>
    <row r="102" spans="1:6" x14ac:dyDescent="0.25">
      <c r="A102" s="59"/>
      <c r="B102" s="60"/>
      <c r="C102" s="59"/>
      <c r="D102" s="59"/>
      <c r="E102" s="60"/>
      <c r="F102" s="61"/>
    </row>
    <row r="103" spans="1:6" x14ac:dyDescent="0.25">
      <c r="A103" s="59"/>
      <c r="B103" s="60"/>
      <c r="C103" s="59"/>
      <c r="D103" s="59"/>
      <c r="E103" s="60"/>
      <c r="F103" s="61"/>
    </row>
    <row r="104" spans="1:6" x14ac:dyDescent="0.25">
      <c r="A104" s="59"/>
      <c r="B104" s="60"/>
      <c r="C104" s="59"/>
      <c r="D104" s="59"/>
      <c r="E104" s="60"/>
      <c r="F104" s="61"/>
    </row>
    <row r="105" spans="1:6" x14ac:dyDescent="0.25">
      <c r="A105" s="59"/>
      <c r="B105" s="60"/>
      <c r="C105" s="59"/>
      <c r="D105" s="59"/>
      <c r="E105" s="60"/>
      <c r="F105" s="61"/>
    </row>
    <row r="106" spans="1:6" x14ac:dyDescent="0.25">
      <c r="A106" s="59"/>
      <c r="B106" s="60"/>
      <c r="C106" s="59"/>
      <c r="D106" s="59"/>
      <c r="E106" s="60"/>
      <c r="F106" s="61"/>
    </row>
    <row r="107" spans="1:6" x14ac:dyDescent="0.25">
      <c r="A107" s="59"/>
      <c r="B107" s="60"/>
      <c r="C107" s="59"/>
      <c r="D107" s="59"/>
      <c r="E107" s="60"/>
      <c r="F107" s="61"/>
    </row>
    <row r="108" spans="1:6" x14ac:dyDescent="0.25">
      <c r="A108" s="59"/>
      <c r="B108" s="60"/>
      <c r="C108" s="59"/>
      <c r="D108" s="59"/>
      <c r="E108" s="60"/>
      <c r="F108" s="61"/>
    </row>
    <row r="109" spans="1:6" x14ac:dyDescent="0.25">
      <c r="A109" s="59"/>
      <c r="B109" s="60"/>
      <c r="C109" s="59"/>
      <c r="D109" s="59"/>
      <c r="E109" s="60"/>
      <c r="F109" s="61"/>
    </row>
    <row r="110" spans="1:6" x14ac:dyDescent="0.25">
      <c r="A110" s="59"/>
      <c r="B110" s="60"/>
      <c r="C110" s="59"/>
      <c r="D110" s="59"/>
      <c r="E110" s="60"/>
      <c r="F110" s="61"/>
    </row>
    <row r="111" spans="1:6" x14ac:dyDescent="0.25">
      <c r="A111" s="59"/>
      <c r="B111" s="60"/>
      <c r="C111" s="59"/>
      <c r="D111" s="59"/>
      <c r="E111" s="60"/>
      <c r="F111" s="61"/>
    </row>
    <row r="112" spans="1:6" x14ac:dyDescent="0.25">
      <c r="A112" s="59"/>
      <c r="B112" s="60"/>
      <c r="C112" s="59"/>
      <c r="D112" s="59"/>
      <c r="E112" s="60"/>
      <c r="F112" s="61"/>
    </row>
    <row r="113" spans="1:6" x14ac:dyDescent="0.25">
      <c r="A113" s="59"/>
      <c r="B113" s="60"/>
      <c r="C113" s="59"/>
      <c r="D113" s="59"/>
      <c r="E113" s="60"/>
      <c r="F113" s="61"/>
    </row>
    <row r="114" spans="1:6" x14ac:dyDescent="0.25">
      <c r="A114" s="59"/>
      <c r="B114" s="60"/>
      <c r="C114" s="59"/>
      <c r="D114" s="59"/>
      <c r="E114" s="60"/>
      <c r="F114" s="61"/>
    </row>
    <row r="115" spans="1:6" x14ac:dyDescent="0.25">
      <c r="A115" s="59"/>
      <c r="B115" s="60"/>
      <c r="C115" s="59"/>
      <c r="D115" s="59"/>
      <c r="E115" s="60"/>
      <c r="F115" s="61"/>
    </row>
    <row r="116" spans="1:6" x14ac:dyDescent="0.25">
      <c r="A116" s="59"/>
      <c r="B116" s="60"/>
      <c r="C116" s="59"/>
      <c r="D116" s="59"/>
      <c r="E116" s="60"/>
      <c r="F116" s="61"/>
    </row>
    <row r="117" spans="1:6" x14ac:dyDescent="0.25">
      <c r="A117" s="59"/>
      <c r="B117" s="60"/>
      <c r="C117" s="59"/>
      <c r="D117" s="59"/>
      <c r="E117" s="60"/>
      <c r="F117" s="61"/>
    </row>
    <row r="118" spans="1:6" x14ac:dyDescent="0.25">
      <c r="A118" s="59"/>
      <c r="B118" s="60"/>
      <c r="C118" s="59"/>
      <c r="D118" s="59"/>
      <c r="E118" s="60"/>
      <c r="F118" s="61"/>
    </row>
    <row r="119" spans="1:6" x14ac:dyDescent="0.25">
      <c r="A119" s="59"/>
      <c r="B119" s="60"/>
      <c r="C119" s="59"/>
      <c r="D119" s="59"/>
      <c r="E119" s="60"/>
      <c r="F119" s="61"/>
    </row>
    <row r="120" spans="1:6" x14ac:dyDescent="0.25">
      <c r="A120" s="59"/>
      <c r="B120" s="60"/>
      <c r="C120" s="59"/>
      <c r="D120" s="59"/>
      <c r="E120" s="60"/>
      <c r="F120" s="61"/>
    </row>
    <row r="121" spans="1:6" x14ac:dyDescent="0.25">
      <c r="A121" s="59"/>
      <c r="B121" s="60"/>
      <c r="C121" s="59"/>
      <c r="D121" s="59"/>
      <c r="E121" s="60"/>
      <c r="F121" s="61"/>
    </row>
    <row r="122" spans="1:6" x14ac:dyDescent="0.25">
      <c r="A122" s="59"/>
      <c r="B122" s="60"/>
      <c r="C122" s="59"/>
      <c r="D122" s="59"/>
      <c r="E122" s="60"/>
      <c r="F122" s="61"/>
    </row>
    <row r="123" spans="1:6" x14ac:dyDescent="0.25">
      <c r="A123" s="59"/>
      <c r="B123" s="60"/>
      <c r="C123" s="59"/>
      <c r="D123" s="59"/>
      <c r="E123" s="60"/>
      <c r="F123" s="61"/>
    </row>
    <row r="124" spans="1:6" x14ac:dyDescent="0.25">
      <c r="A124" s="59"/>
      <c r="B124" s="60"/>
      <c r="C124" s="59"/>
      <c r="D124" s="59"/>
      <c r="E124" s="60"/>
      <c r="F124" s="61"/>
    </row>
    <row r="125" spans="1:6" x14ac:dyDescent="0.25">
      <c r="A125" s="59"/>
      <c r="B125" s="60"/>
      <c r="C125" s="59"/>
      <c r="D125" s="59"/>
      <c r="E125" s="60"/>
      <c r="F125" s="61"/>
    </row>
    <row r="126" spans="1:6" x14ac:dyDescent="0.25">
      <c r="A126" s="59"/>
      <c r="B126" s="60"/>
      <c r="C126" s="59"/>
      <c r="D126" s="59"/>
      <c r="E126" s="60"/>
      <c r="F126" s="61"/>
    </row>
    <row r="127" spans="1:6" x14ac:dyDescent="0.25">
      <c r="A127" s="59"/>
      <c r="B127" s="60"/>
      <c r="C127" s="59"/>
      <c r="D127" s="59"/>
      <c r="E127" s="60"/>
      <c r="F127" s="61"/>
    </row>
    <row r="128" spans="1:6" x14ac:dyDescent="0.25">
      <c r="A128" s="59"/>
      <c r="B128" s="60"/>
      <c r="C128" s="59"/>
      <c r="D128" s="59"/>
      <c r="E128" s="60"/>
      <c r="F128" s="61"/>
    </row>
    <row r="129" spans="1:6" x14ac:dyDescent="0.25">
      <c r="A129" s="59"/>
      <c r="B129" s="60"/>
      <c r="C129" s="59"/>
      <c r="D129" s="59"/>
      <c r="E129" s="60"/>
      <c r="F129" s="61"/>
    </row>
    <row r="130" spans="1:6" x14ac:dyDescent="0.25">
      <c r="A130" s="59"/>
      <c r="B130" s="60"/>
      <c r="C130" s="59"/>
      <c r="D130" s="59"/>
      <c r="E130" s="60"/>
      <c r="F130" s="61"/>
    </row>
    <row r="131" spans="1:6" x14ac:dyDescent="0.25">
      <c r="A131" s="59"/>
      <c r="B131" s="60"/>
      <c r="C131" s="59"/>
      <c r="D131" s="59"/>
      <c r="E131" s="60"/>
      <c r="F131" s="61"/>
    </row>
    <row r="132" spans="1:6" x14ac:dyDescent="0.25">
      <c r="A132" s="59"/>
      <c r="B132" s="60"/>
      <c r="C132" s="59"/>
      <c r="D132" s="59"/>
      <c r="E132" s="60"/>
      <c r="F132" s="61"/>
    </row>
    <row r="133" spans="1:6" x14ac:dyDescent="0.25">
      <c r="A133" s="59"/>
      <c r="B133" s="60"/>
      <c r="C133" s="59"/>
      <c r="D133" s="59"/>
      <c r="E133" s="60"/>
      <c r="F133" s="61"/>
    </row>
    <row r="134" spans="1:6" x14ac:dyDescent="0.25">
      <c r="A134" s="59"/>
      <c r="B134" s="60"/>
      <c r="C134" s="59"/>
      <c r="D134" s="59"/>
      <c r="E134" s="60"/>
      <c r="F134" s="61"/>
    </row>
    <row r="135" spans="1:6" x14ac:dyDescent="0.25">
      <c r="A135" s="59"/>
      <c r="B135" s="60"/>
      <c r="C135" s="59"/>
      <c r="D135" s="59"/>
      <c r="E135" s="60"/>
      <c r="F135" s="61"/>
    </row>
    <row r="136" spans="1:6" x14ac:dyDescent="0.25">
      <c r="A136" s="59"/>
      <c r="B136" s="60"/>
      <c r="C136" s="59"/>
      <c r="D136" s="59"/>
      <c r="E136" s="60"/>
      <c r="F136" s="61"/>
    </row>
    <row r="137" spans="1:6" x14ac:dyDescent="0.25">
      <c r="A137" s="59"/>
      <c r="B137" s="60"/>
      <c r="C137" s="59"/>
      <c r="D137" s="59"/>
      <c r="E137" s="60"/>
      <c r="F137" s="61"/>
    </row>
    <row r="138" spans="1:6" x14ac:dyDescent="0.25">
      <c r="A138" s="59"/>
      <c r="B138" s="60"/>
      <c r="C138" s="59"/>
      <c r="D138" s="59"/>
      <c r="E138" s="60"/>
      <c r="F138" s="61"/>
    </row>
    <row r="139" spans="1:6" x14ac:dyDescent="0.25">
      <c r="A139" s="59"/>
      <c r="B139" s="60"/>
      <c r="C139" s="59"/>
      <c r="D139" s="59"/>
      <c r="E139" s="60"/>
      <c r="F139" s="61"/>
    </row>
    <row r="140" spans="1:6" x14ac:dyDescent="0.25">
      <c r="A140" s="59"/>
      <c r="B140" s="60"/>
      <c r="C140" s="59"/>
      <c r="D140" s="59"/>
      <c r="E140" s="60"/>
      <c r="F140" s="61"/>
    </row>
    <row r="141" spans="1:6" x14ac:dyDescent="0.25">
      <c r="A141" s="59"/>
      <c r="B141" s="60"/>
      <c r="C141" s="59"/>
      <c r="D141" s="59"/>
      <c r="E141" s="60"/>
      <c r="F141" s="61"/>
    </row>
    <row r="142" spans="1:6" x14ac:dyDescent="0.25">
      <c r="A142" s="59"/>
      <c r="B142" s="60"/>
      <c r="C142" s="59"/>
      <c r="D142" s="59"/>
      <c r="E142" s="60"/>
      <c r="F142" s="61"/>
    </row>
    <row r="143" spans="1:6" x14ac:dyDescent="0.25">
      <c r="A143" s="59"/>
      <c r="B143" s="60"/>
      <c r="C143" s="59"/>
      <c r="D143" s="59"/>
      <c r="E143" s="60"/>
      <c r="F143" s="61"/>
    </row>
    <row r="144" spans="1:6" x14ac:dyDescent="0.25">
      <c r="A144" s="59"/>
      <c r="B144" s="60"/>
      <c r="C144" s="59"/>
      <c r="D144" s="59"/>
      <c r="E144" s="60"/>
      <c r="F144" s="61"/>
    </row>
    <row r="145" spans="1:6" x14ac:dyDescent="0.25">
      <c r="A145" s="59"/>
      <c r="B145" s="60"/>
      <c r="C145" s="59"/>
      <c r="D145" s="59"/>
      <c r="E145" s="60"/>
      <c r="F145" s="61"/>
    </row>
    <row r="146" spans="1:6" x14ac:dyDescent="0.25">
      <c r="A146" s="59"/>
      <c r="B146" s="60"/>
      <c r="C146" s="59"/>
      <c r="D146" s="59"/>
      <c r="E146" s="60"/>
      <c r="F146" s="61"/>
    </row>
    <row r="147" spans="1:6" x14ac:dyDescent="0.25">
      <c r="A147" s="59"/>
      <c r="B147" s="60"/>
      <c r="C147" s="59"/>
      <c r="D147" s="59"/>
      <c r="E147" s="60"/>
      <c r="F147" s="61"/>
    </row>
    <row r="148" spans="1:6" x14ac:dyDescent="0.25">
      <c r="A148" s="59"/>
      <c r="B148" s="60"/>
      <c r="C148" s="59"/>
      <c r="D148" s="59"/>
      <c r="E148" s="60"/>
      <c r="F148" s="61"/>
    </row>
    <row r="149" spans="1:6" x14ac:dyDescent="0.25">
      <c r="A149" s="59"/>
      <c r="B149" s="60"/>
      <c r="C149" s="59"/>
      <c r="D149" s="59"/>
      <c r="E149" s="60"/>
      <c r="F149" s="61"/>
    </row>
    <row r="150" spans="1:6" x14ac:dyDescent="0.25">
      <c r="A150" s="59"/>
      <c r="B150" s="60"/>
      <c r="C150" s="59"/>
      <c r="D150" s="59"/>
      <c r="E150" s="60"/>
      <c r="F150" s="61"/>
    </row>
    <row r="151" spans="1:6" x14ac:dyDescent="0.25">
      <c r="A151" s="59"/>
      <c r="B151" s="60"/>
      <c r="C151" s="59"/>
      <c r="D151" s="59"/>
      <c r="E151" s="60"/>
      <c r="F151" s="61"/>
    </row>
    <row r="152" spans="1:6" x14ac:dyDescent="0.25">
      <c r="A152" s="59"/>
      <c r="B152" s="60"/>
      <c r="C152" s="59"/>
      <c r="D152" s="59"/>
      <c r="E152" s="60"/>
      <c r="F152" s="61"/>
    </row>
    <row r="153" spans="1:6" x14ac:dyDescent="0.25">
      <c r="A153" s="59"/>
      <c r="B153" s="60"/>
      <c r="C153" s="59"/>
      <c r="D153" s="59"/>
      <c r="E153" s="60"/>
      <c r="F153" s="61"/>
    </row>
    <row r="154" spans="1:6" x14ac:dyDescent="0.25">
      <c r="A154" s="59"/>
      <c r="B154" s="60"/>
      <c r="C154" s="59"/>
      <c r="D154" s="59"/>
      <c r="E154" s="60"/>
      <c r="F154" s="61"/>
    </row>
    <row r="155" spans="1:6" x14ac:dyDescent="0.25">
      <c r="A155" s="59"/>
      <c r="B155" s="60"/>
      <c r="C155" s="59"/>
      <c r="D155" s="59"/>
      <c r="E155" s="60"/>
      <c r="F155" s="61"/>
    </row>
    <row r="156" spans="1:6" x14ac:dyDescent="0.25">
      <c r="A156" s="59"/>
      <c r="B156" s="60"/>
      <c r="C156" s="59"/>
      <c r="D156" s="59"/>
      <c r="E156" s="60"/>
      <c r="F156" s="61"/>
    </row>
    <row r="157" spans="1:6" x14ac:dyDescent="0.25">
      <c r="A157" s="59"/>
      <c r="B157" s="60"/>
      <c r="C157" s="59"/>
      <c r="D157" s="59"/>
      <c r="E157" s="60"/>
      <c r="F157" s="61"/>
    </row>
    <row r="158" spans="1:6" x14ac:dyDescent="0.25">
      <c r="A158" s="59"/>
      <c r="B158" s="60"/>
      <c r="C158" s="59"/>
      <c r="D158" s="59"/>
      <c r="E158" s="60"/>
      <c r="F158" s="61"/>
    </row>
    <row r="159" spans="1:6" x14ac:dyDescent="0.25">
      <c r="A159" s="59"/>
      <c r="B159" s="60"/>
      <c r="C159" s="59"/>
      <c r="D159" s="59"/>
      <c r="E159" s="60"/>
      <c r="F159" s="61"/>
    </row>
    <row r="160" spans="1:6" x14ac:dyDescent="0.25">
      <c r="A160" s="59"/>
      <c r="B160" s="60"/>
      <c r="C160" s="59"/>
      <c r="D160" s="59"/>
      <c r="E160" s="60"/>
      <c r="F160" s="61"/>
    </row>
    <row r="161" spans="1:6" x14ac:dyDescent="0.25">
      <c r="A161" s="59"/>
      <c r="B161" s="60"/>
      <c r="C161" s="59"/>
      <c r="D161" s="59"/>
      <c r="E161" s="60"/>
      <c r="F161" s="61"/>
    </row>
    <row r="162" spans="1:6" x14ac:dyDescent="0.25">
      <c r="A162" s="59"/>
      <c r="B162" s="60"/>
      <c r="C162" s="59"/>
      <c r="D162" s="59"/>
      <c r="E162" s="60"/>
      <c r="F162" s="61"/>
    </row>
    <row r="163" spans="1:6" x14ac:dyDescent="0.25">
      <c r="A163" s="59"/>
      <c r="B163" s="60"/>
      <c r="C163" s="59"/>
      <c r="D163" s="59"/>
      <c r="E163" s="60"/>
      <c r="F163" s="61"/>
    </row>
    <row r="164" spans="1:6" x14ac:dyDescent="0.25">
      <c r="A164" s="59"/>
      <c r="B164" s="60"/>
      <c r="C164" s="59"/>
      <c r="D164" s="59"/>
      <c r="E164" s="60"/>
      <c r="F164" s="61"/>
    </row>
    <row r="165" spans="1:6" x14ac:dyDescent="0.25">
      <c r="A165" s="59"/>
      <c r="B165" s="60"/>
      <c r="C165" s="59"/>
      <c r="D165" s="59"/>
      <c r="E165" s="60"/>
      <c r="F165" s="61"/>
    </row>
    <row r="166" spans="1:6" x14ac:dyDescent="0.25">
      <c r="A166" s="59"/>
      <c r="B166" s="60"/>
      <c r="C166" s="59"/>
      <c r="D166" s="59"/>
      <c r="E166" s="60"/>
      <c r="F166" s="61"/>
    </row>
    <row r="167" spans="1:6" x14ac:dyDescent="0.25">
      <c r="A167" s="59"/>
      <c r="B167" s="60"/>
      <c r="C167" s="59"/>
      <c r="D167" s="59"/>
      <c r="E167" s="60"/>
      <c r="F167" s="61"/>
    </row>
    <row r="168" spans="1:6" x14ac:dyDescent="0.25">
      <c r="A168" s="59"/>
      <c r="B168" s="60"/>
      <c r="C168" s="59"/>
      <c r="D168" s="59"/>
      <c r="E168" s="60"/>
      <c r="F168" s="61"/>
    </row>
    <row r="169" spans="1:6" x14ac:dyDescent="0.25">
      <c r="A169" s="59"/>
      <c r="B169" s="60"/>
      <c r="C169" s="59"/>
      <c r="D169" s="59"/>
      <c r="E169" s="60"/>
      <c r="F169" s="61"/>
    </row>
    <row r="170" spans="1:6" x14ac:dyDescent="0.25">
      <c r="A170" s="59"/>
      <c r="B170" s="60"/>
      <c r="C170" s="59"/>
      <c r="D170" s="59"/>
      <c r="E170" s="60"/>
      <c r="F170" s="61"/>
    </row>
    <row r="171" spans="1:6" x14ac:dyDescent="0.25">
      <c r="A171" s="59"/>
      <c r="B171" s="60"/>
      <c r="C171" s="59"/>
      <c r="D171" s="59"/>
      <c r="E171" s="60"/>
      <c r="F171" s="61"/>
    </row>
    <row r="172" spans="1:6" x14ac:dyDescent="0.25">
      <c r="A172" s="59"/>
      <c r="B172" s="60"/>
      <c r="C172" s="59"/>
      <c r="D172" s="59"/>
      <c r="E172" s="60"/>
      <c r="F172" s="61"/>
    </row>
    <row r="173" spans="1:6" x14ac:dyDescent="0.25">
      <c r="A173" s="59"/>
      <c r="B173" s="60"/>
      <c r="C173" s="59"/>
      <c r="D173" s="59"/>
      <c r="E173" s="60"/>
      <c r="F173" s="61"/>
    </row>
    <row r="174" spans="1:6" x14ac:dyDescent="0.25">
      <c r="A174" s="59"/>
      <c r="B174" s="60"/>
      <c r="C174" s="59"/>
      <c r="D174" s="59"/>
      <c r="E174" s="60"/>
      <c r="F174" s="61"/>
    </row>
    <row r="175" spans="1:6" x14ac:dyDescent="0.25">
      <c r="A175" s="59"/>
      <c r="B175" s="60"/>
      <c r="C175" s="59"/>
      <c r="D175" s="59"/>
      <c r="E175" s="60"/>
      <c r="F175" s="61"/>
    </row>
    <row r="176" spans="1:6" x14ac:dyDescent="0.25">
      <c r="A176" s="59"/>
      <c r="B176" s="60"/>
      <c r="C176" s="59"/>
      <c r="D176" s="59"/>
      <c r="E176" s="60"/>
      <c r="F176" s="61"/>
    </row>
    <row r="177" spans="1:6" x14ac:dyDescent="0.25">
      <c r="A177" s="59"/>
      <c r="B177" s="60"/>
      <c r="C177" s="59"/>
      <c r="D177" s="59"/>
      <c r="E177" s="60"/>
      <c r="F177" s="61"/>
    </row>
    <row r="178" spans="1:6" x14ac:dyDescent="0.25">
      <c r="A178" s="59"/>
      <c r="B178" s="60"/>
      <c r="C178" s="59"/>
      <c r="D178" s="59"/>
      <c r="E178" s="60"/>
      <c r="F178" s="61"/>
    </row>
    <row r="179" spans="1:6" x14ac:dyDescent="0.25">
      <c r="A179" s="59"/>
      <c r="B179" s="60"/>
      <c r="C179" s="59"/>
      <c r="D179" s="59"/>
      <c r="E179" s="60"/>
      <c r="F179" s="61"/>
    </row>
    <row r="180" spans="1:6" x14ac:dyDescent="0.25">
      <c r="A180" s="59"/>
      <c r="B180" s="60"/>
      <c r="C180" s="59"/>
      <c r="D180" s="59"/>
      <c r="E180" s="60"/>
      <c r="F180" s="61"/>
    </row>
    <row r="181" spans="1:6" x14ac:dyDescent="0.25">
      <c r="A181" s="59"/>
      <c r="B181" s="60"/>
      <c r="C181" s="59"/>
      <c r="D181" s="59"/>
      <c r="E181" s="60"/>
      <c r="F181" s="61"/>
    </row>
    <row r="182" spans="1:6" x14ac:dyDescent="0.25">
      <c r="A182" s="59"/>
      <c r="B182" s="60"/>
      <c r="C182" s="59"/>
      <c r="D182" s="59"/>
      <c r="E182" s="60"/>
      <c r="F182" s="61"/>
    </row>
    <row r="183" spans="1:6" x14ac:dyDescent="0.25">
      <c r="A183" s="59"/>
      <c r="B183" s="60"/>
      <c r="C183" s="59"/>
      <c r="D183" s="59"/>
      <c r="E183" s="60"/>
      <c r="F183" s="61"/>
    </row>
    <row r="184" spans="1:6" x14ac:dyDescent="0.25">
      <c r="A184" s="59"/>
      <c r="B184" s="60"/>
      <c r="C184" s="59"/>
      <c r="D184" s="59"/>
      <c r="E184" s="60"/>
      <c r="F184" s="61"/>
    </row>
    <row r="185" spans="1:6" x14ac:dyDescent="0.25">
      <c r="A185" s="59"/>
      <c r="B185" s="60"/>
      <c r="C185" s="59"/>
      <c r="D185" s="59"/>
      <c r="E185" s="60"/>
      <c r="F185" s="61"/>
    </row>
    <row r="186" spans="1:6" x14ac:dyDescent="0.25">
      <c r="A186" s="59"/>
      <c r="B186" s="60"/>
      <c r="C186" s="59"/>
      <c r="D186" s="59"/>
      <c r="E186" s="60"/>
      <c r="F186" s="61"/>
    </row>
    <row r="187" spans="1:6" x14ac:dyDescent="0.25">
      <c r="A187" s="59"/>
      <c r="B187" s="60"/>
      <c r="C187" s="59"/>
      <c r="D187" s="59"/>
      <c r="E187" s="60"/>
      <c r="F187" s="61"/>
    </row>
    <row r="188" spans="1:6" x14ac:dyDescent="0.25">
      <c r="A188" s="59"/>
      <c r="B188" s="60"/>
      <c r="C188" s="59"/>
      <c r="D188" s="59"/>
      <c r="E188" s="60"/>
      <c r="F188" s="61"/>
    </row>
    <row r="189" spans="1:6" x14ac:dyDescent="0.25">
      <c r="A189" s="59"/>
      <c r="B189" s="60"/>
      <c r="C189" s="59"/>
      <c r="D189" s="59"/>
      <c r="E189" s="60"/>
      <c r="F189" s="61"/>
    </row>
    <row r="190" spans="1:6" x14ac:dyDescent="0.25">
      <c r="A190" s="59"/>
      <c r="B190" s="60"/>
      <c r="C190" s="59"/>
      <c r="D190" s="59"/>
      <c r="E190" s="60"/>
      <c r="F190" s="61"/>
    </row>
    <row r="191" spans="1:6" x14ac:dyDescent="0.25">
      <c r="A191" s="59"/>
      <c r="B191" s="60"/>
      <c r="C191" s="59"/>
      <c r="D191" s="59"/>
      <c r="E191" s="60"/>
      <c r="F191" s="61"/>
    </row>
    <row r="192" spans="1:6" x14ac:dyDescent="0.25">
      <c r="A192" s="59"/>
      <c r="B192" s="60"/>
      <c r="C192" s="59"/>
      <c r="D192" s="59"/>
      <c r="E192" s="60"/>
      <c r="F192" s="61"/>
    </row>
    <row r="193" spans="1:6" x14ac:dyDescent="0.25">
      <c r="A193" s="59"/>
      <c r="B193" s="60"/>
      <c r="C193" s="59"/>
      <c r="D193" s="59"/>
      <c r="E193" s="60"/>
      <c r="F193" s="61"/>
    </row>
    <row r="194" spans="1:6" x14ac:dyDescent="0.25">
      <c r="A194" s="59"/>
      <c r="B194" s="60"/>
      <c r="C194" s="59"/>
      <c r="D194" s="59"/>
      <c r="E194" s="60"/>
      <c r="F194" s="61"/>
    </row>
    <row r="195" spans="1:6" x14ac:dyDescent="0.25">
      <c r="A195" s="59"/>
      <c r="B195" s="60"/>
      <c r="C195" s="59"/>
      <c r="D195" s="59"/>
      <c r="E195" s="60"/>
      <c r="F195" s="61"/>
    </row>
    <row r="196" spans="1:6" x14ac:dyDescent="0.25">
      <c r="A196" s="59"/>
      <c r="B196" s="60"/>
      <c r="C196" s="59"/>
      <c r="D196" s="59"/>
      <c r="E196" s="60"/>
      <c r="F196" s="61"/>
    </row>
    <row r="197" spans="1:6" x14ac:dyDescent="0.25">
      <c r="A197" s="59"/>
      <c r="B197" s="60"/>
      <c r="C197" s="59"/>
      <c r="D197" s="59"/>
      <c r="E197" s="60"/>
      <c r="F197" s="61"/>
    </row>
    <row r="198" spans="1:6" x14ac:dyDescent="0.25">
      <c r="A198" s="59"/>
      <c r="B198" s="60"/>
      <c r="C198" s="59"/>
      <c r="D198" s="59"/>
      <c r="E198" s="60"/>
      <c r="F198" s="61"/>
    </row>
    <row r="199" spans="1:6" x14ac:dyDescent="0.25">
      <c r="A199" s="59"/>
      <c r="B199" s="60"/>
      <c r="C199" s="59"/>
      <c r="D199" s="59"/>
      <c r="E199" s="60"/>
      <c r="F199" s="61"/>
    </row>
    <row r="200" spans="1:6" x14ac:dyDescent="0.25">
      <c r="A200" s="59"/>
      <c r="B200" s="60"/>
      <c r="C200" s="59"/>
      <c r="D200" s="59"/>
      <c r="E200" s="60"/>
      <c r="F200" s="61"/>
    </row>
    <row r="201" spans="1:6" x14ac:dyDescent="0.25">
      <c r="A201" s="59"/>
      <c r="B201" s="60"/>
      <c r="C201" s="59"/>
      <c r="D201" s="59"/>
      <c r="E201" s="60"/>
      <c r="F201" s="61"/>
    </row>
    <row r="202" spans="1:6" x14ac:dyDescent="0.25">
      <c r="A202" s="59"/>
      <c r="B202" s="60"/>
      <c r="C202" s="59"/>
      <c r="D202" s="59"/>
      <c r="E202" s="60"/>
      <c r="F202" s="61"/>
    </row>
    <row r="203" spans="1:6" x14ac:dyDescent="0.25">
      <c r="A203" s="59"/>
      <c r="B203" s="60"/>
      <c r="C203" s="59"/>
      <c r="D203" s="59"/>
      <c r="E203" s="60"/>
      <c r="F203" s="61"/>
    </row>
    <row r="204" spans="1:6" x14ac:dyDescent="0.25">
      <c r="A204" s="59"/>
      <c r="B204" s="60"/>
      <c r="C204" s="59"/>
      <c r="D204" s="59"/>
      <c r="E204" s="60"/>
      <c r="F204" s="61"/>
    </row>
    <row r="205" spans="1:6" x14ac:dyDescent="0.25">
      <c r="A205" s="59"/>
      <c r="B205" s="60"/>
      <c r="C205" s="59"/>
      <c r="D205" s="59"/>
      <c r="E205" s="60"/>
      <c r="F205" s="61"/>
    </row>
    <row r="206" spans="1:6" x14ac:dyDescent="0.25">
      <c r="A206" s="59"/>
      <c r="B206" s="60"/>
      <c r="C206" s="59"/>
      <c r="D206" s="59"/>
      <c r="E206" s="60"/>
      <c r="F206" s="61"/>
    </row>
    <row r="207" spans="1:6" x14ac:dyDescent="0.25">
      <c r="A207" s="59"/>
      <c r="B207" s="60"/>
      <c r="C207" s="59"/>
      <c r="D207" s="59"/>
      <c r="E207" s="60"/>
      <c r="F207" s="61"/>
    </row>
    <row r="208" spans="1:6" x14ac:dyDescent="0.25">
      <c r="A208" s="59"/>
      <c r="B208" s="60"/>
      <c r="C208" s="59"/>
      <c r="D208" s="59"/>
      <c r="E208" s="60"/>
      <c r="F208" s="61"/>
    </row>
    <row r="209" spans="1:6" x14ac:dyDescent="0.25">
      <c r="A209" s="59"/>
      <c r="B209" s="60"/>
      <c r="C209" s="59"/>
      <c r="D209" s="59"/>
      <c r="E209" s="60"/>
      <c r="F209" s="61"/>
    </row>
    <row r="210" spans="1:6" x14ac:dyDescent="0.25">
      <c r="A210" s="59"/>
      <c r="B210" s="60"/>
      <c r="C210" s="59"/>
      <c r="D210" s="59"/>
      <c r="E210" s="60"/>
      <c r="F210" s="61"/>
    </row>
    <row r="211" spans="1:6" x14ac:dyDescent="0.25">
      <c r="A211" s="59"/>
      <c r="B211" s="60"/>
      <c r="C211" s="59"/>
      <c r="D211" s="59"/>
      <c r="E211" s="60"/>
      <c r="F211" s="61"/>
    </row>
    <row r="212" spans="1:6" x14ac:dyDescent="0.25">
      <c r="A212" s="59"/>
      <c r="B212" s="60"/>
      <c r="C212" s="59"/>
      <c r="D212" s="59"/>
      <c r="E212" s="60"/>
      <c r="F212" s="61"/>
    </row>
    <row r="213" spans="1:6" x14ac:dyDescent="0.25">
      <c r="A213" s="59"/>
      <c r="B213" s="60"/>
      <c r="C213" s="59"/>
      <c r="D213" s="59"/>
      <c r="E213" s="60"/>
      <c r="F213" s="61"/>
    </row>
    <row r="214" spans="1:6" x14ac:dyDescent="0.25">
      <c r="A214" s="59"/>
      <c r="B214" s="60"/>
      <c r="C214" s="59"/>
      <c r="D214" s="59"/>
      <c r="E214" s="60"/>
      <c r="F214" s="61"/>
    </row>
    <row r="215" spans="1:6" x14ac:dyDescent="0.25">
      <c r="A215" s="59"/>
      <c r="B215" s="60"/>
      <c r="C215" s="59"/>
      <c r="D215" s="59"/>
      <c r="E215" s="60"/>
      <c r="F215" s="61"/>
    </row>
    <row r="216" spans="1:6" x14ac:dyDescent="0.25">
      <c r="A216" s="59"/>
      <c r="B216" s="60"/>
      <c r="C216" s="59"/>
      <c r="D216" s="59"/>
      <c r="E216" s="60"/>
      <c r="F216" s="61"/>
    </row>
    <row r="217" spans="1:6" x14ac:dyDescent="0.25">
      <c r="A217" s="59"/>
      <c r="B217" s="60"/>
      <c r="C217" s="59"/>
      <c r="D217" s="59"/>
      <c r="E217" s="60"/>
      <c r="F217" s="61"/>
    </row>
    <row r="218" spans="1:6" x14ac:dyDescent="0.25">
      <c r="A218" s="59"/>
      <c r="B218" s="60"/>
      <c r="C218" s="59"/>
      <c r="D218" s="59"/>
      <c r="E218" s="60"/>
      <c r="F218" s="61"/>
    </row>
    <row r="219" spans="1:6" x14ac:dyDescent="0.25">
      <c r="A219" s="59"/>
      <c r="B219" s="60"/>
      <c r="C219" s="59"/>
      <c r="D219" s="59"/>
      <c r="E219" s="60"/>
      <c r="F219" s="61"/>
    </row>
    <row r="220" spans="1:6" x14ac:dyDescent="0.25">
      <c r="A220" s="59"/>
      <c r="B220" s="60"/>
      <c r="C220" s="59"/>
      <c r="D220" s="59"/>
      <c r="E220" s="60"/>
      <c r="F220" s="61"/>
    </row>
    <row r="221" spans="1:6" x14ac:dyDescent="0.25">
      <c r="A221" s="59"/>
      <c r="B221" s="60"/>
      <c r="C221" s="59"/>
      <c r="D221" s="59"/>
      <c r="E221" s="60"/>
      <c r="F221" s="61"/>
    </row>
    <row r="222" spans="1:6" x14ac:dyDescent="0.25">
      <c r="A222" s="59"/>
      <c r="B222" s="60"/>
      <c r="C222" s="59"/>
      <c r="D222" s="59"/>
      <c r="E222" s="60"/>
      <c r="F222" s="61"/>
    </row>
    <row r="223" spans="1:6" x14ac:dyDescent="0.25">
      <c r="A223" s="59"/>
      <c r="B223" s="60"/>
      <c r="C223" s="59"/>
      <c r="D223" s="59"/>
      <c r="E223" s="60"/>
      <c r="F223" s="61"/>
    </row>
    <row r="224" spans="1:6" x14ac:dyDescent="0.25">
      <c r="A224" s="59"/>
      <c r="B224" s="60"/>
      <c r="C224" s="59"/>
      <c r="D224" s="59"/>
      <c r="E224" s="60"/>
      <c r="F224" s="61"/>
    </row>
    <row r="225" spans="1:6" x14ac:dyDescent="0.25">
      <c r="A225" s="59"/>
      <c r="B225" s="60"/>
      <c r="C225" s="59"/>
      <c r="D225" s="59"/>
      <c r="E225" s="60"/>
      <c r="F225" s="61"/>
    </row>
    <row r="226" spans="1:6" x14ac:dyDescent="0.25">
      <c r="A226" s="59"/>
      <c r="B226" s="60"/>
      <c r="C226" s="59"/>
      <c r="D226" s="59"/>
      <c r="E226" s="60"/>
      <c r="F226" s="61"/>
    </row>
    <row r="227" spans="1:6" x14ac:dyDescent="0.25">
      <c r="A227" s="59"/>
      <c r="B227" s="60"/>
      <c r="C227" s="59"/>
      <c r="D227" s="59"/>
      <c r="E227" s="60"/>
      <c r="F227" s="61"/>
    </row>
    <row r="228" spans="1:6" x14ac:dyDescent="0.25">
      <c r="A228" s="59"/>
      <c r="B228" s="60"/>
      <c r="C228" s="59"/>
      <c r="D228" s="59"/>
      <c r="E228" s="60"/>
      <c r="F228" s="61"/>
    </row>
    <row r="229" spans="1:6" x14ac:dyDescent="0.25">
      <c r="A229" s="59"/>
      <c r="B229" s="60"/>
      <c r="C229" s="59"/>
      <c r="D229" s="59"/>
      <c r="E229" s="60"/>
      <c r="F229" s="61"/>
    </row>
    <row r="230" spans="1:6" x14ac:dyDescent="0.25">
      <c r="A230" s="59"/>
      <c r="B230" s="60"/>
      <c r="C230" s="59"/>
      <c r="D230" s="59"/>
      <c r="E230" s="60"/>
      <c r="F230" s="61"/>
    </row>
    <row r="231" spans="1:6" x14ac:dyDescent="0.25">
      <c r="A231" s="59"/>
      <c r="B231" s="60"/>
      <c r="C231" s="59"/>
      <c r="D231" s="59"/>
      <c r="E231" s="60"/>
      <c r="F231" s="61"/>
    </row>
    <row r="232" spans="1:6" x14ac:dyDescent="0.25">
      <c r="A232" s="59"/>
      <c r="B232" s="60"/>
      <c r="C232" s="59"/>
      <c r="D232" s="59"/>
      <c r="E232" s="60"/>
      <c r="F232" s="61"/>
    </row>
    <row r="233" spans="1:6" x14ac:dyDescent="0.25">
      <c r="A233" s="59"/>
      <c r="B233" s="60"/>
      <c r="C233" s="59"/>
      <c r="D233" s="59"/>
      <c r="E233" s="60"/>
      <c r="F233" s="61"/>
    </row>
    <row r="234" spans="1:6" x14ac:dyDescent="0.25">
      <c r="A234" s="59"/>
      <c r="B234" s="60"/>
      <c r="C234" s="59"/>
      <c r="D234" s="59"/>
      <c r="E234" s="60"/>
      <c r="F234" s="61"/>
    </row>
    <row r="235" spans="1:6" x14ac:dyDescent="0.25">
      <c r="A235" s="59"/>
      <c r="B235" s="60"/>
      <c r="C235" s="59"/>
      <c r="D235" s="59"/>
      <c r="E235" s="60"/>
      <c r="F235" s="61"/>
    </row>
    <row r="236" spans="1:6" x14ac:dyDescent="0.25">
      <c r="A236" s="59"/>
      <c r="B236" s="60"/>
      <c r="C236" s="59"/>
      <c r="D236" s="59"/>
      <c r="E236" s="60"/>
      <c r="F236" s="61"/>
    </row>
    <row r="237" spans="1:6" x14ac:dyDescent="0.25">
      <c r="A237" s="59"/>
      <c r="B237" s="60"/>
      <c r="C237" s="59"/>
      <c r="D237" s="59"/>
      <c r="E237" s="60"/>
      <c r="F237" s="61"/>
    </row>
    <row r="238" spans="1:6" x14ac:dyDescent="0.25">
      <c r="A238" s="59"/>
      <c r="B238" s="60"/>
      <c r="C238" s="59"/>
      <c r="D238" s="59"/>
      <c r="E238" s="60"/>
      <c r="F238" s="61"/>
    </row>
    <row r="239" spans="1:6" x14ac:dyDescent="0.25">
      <c r="A239" s="59"/>
      <c r="B239" s="60"/>
      <c r="C239" s="59"/>
      <c r="D239" s="59"/>
      <c r="E239" s="60"/>
      <c r="F239" s="61"/>
    </row>
    <row r="240" spans="1:6" x14ac:dyDescent="0.25">
      <c r="A240" s="59"/>
      <c r="B240" s="60"/>
      <c r="C240" s="59"/>
      <c r="D240" s="59"/>
      <c r="E240" s="60"/>
      <c r="F240" s="61"/>
    </row>
    <row r="241" spans="1:6" x14ac:dyDescent="0.25">
      <c r="A241" s="59"/>
      <c r="B241" s="60"/>
      <c r="C241" s="59"/>
      <c r="D241" s="59"/>
      <c r="E241" s="60"/>
      <c r="F241" s="61"/>
    </row>
    <row r="242" spans="1:6" x14ac:dyDescent="0.25">
      <c r="A242" s="59"/>
      <c r="B242" s="60"/>
      <c r="C242" s="59"/>
      <c r="D242" s="59"/>
      <c r="E242" s="60"/>
      <c r="F242" s="61"/>
    </row>
    <row r="243" spans="1:6" x14ac:dyDescent="0.25">
      <c r="A243" s="59"/>
      <c r="B243" s="60"/>
      <c r="C243" s="59"/>
      <c r="D243" s="59"/>
      <c r="E243" s="60"/>
      <c r="F243" s="61"/>
    </row>
    <row r="244" spans="1:6" x14ac:dyDescent="0.25">
      <c r="A244" s="59"/>
      <c r="B244" s="60"/>
      <c r="C244" s="59"/>
      <c r="D244" s="59"/>
      <c r="E244" s="60"/>
      <c r="F244" s="61"/>
    </row>
    <row r="245" spans="1:6" x14ac:dyDescent="0.25">
      <c r="A245" s="59"/>
      <c r="B245" s="60"/>
      <c r="C245" s="59"/>
      <c r="D245" s="59"/>
      <c r="E245" s="60"/>
      <c r="F245" s="61"/>
    </row>
    <row r="246" spans="1:6" x14ac:dyDescent="0.25">
      <c r="A246" s="59"/>
      <c r="B246" s="60"/>
      <c r="C246" s="59"/>
      <c r="D246" s="59"/>
      <c r="E246" s="60"/>
      <c r="F246" s="61"/>
    </row>
    <row r="247" spans="1:6" x14ac:dyDescent="0.25">
      <c r="A247" s="59"/>
      <c r="B247" s="60"/>
      <c r="C247" s="59"/>
      <c r="D247" s="59"/>
      <c r="E247" s="60"/>
      <c r="F247" s="61"/>
    </row>
    <row r="248" spans="1:6" x14ac:dyDescent="0.25">
      <c r="A248" s="59"/>
      <c r="B248" s="60"/>
      <c r="C248" s="59"/>
      <c r="D248" s="59"/>
      <c r="E248" s="60"/>
      <c r="F248" s="61"/>
    </row>
    <row r="249" spans="1:6" x14ac:dyDescent="0.25">
      <c r="A249" s="59"/>
      <c r="B249" s="60"/>
      <c r="C249" s="59"/>
      <c r="D249" s="59"/>
      <c r="E249" s="60"/>
      <c r="F249" s="61"/>
    </row>
    <row r="250" spans="1:6" x14ac:dyDescent="0.25">
      <c r="A250" s="59"/>
      <c r="B250" s="60"/>
      <c r="C250" s="59"/>
      <c r="D250" s="59"/>
      <c r="E250" s="60"/>
      <c r="F250" s="61"/>
    </row>
    <row r="251" spans="1:6" x14ac:dyDescent="0.25">
      <c r="A251" s="59"/>
      <c r="B251" s="60"/>
      <c r="C251" s="59"/>
      <c r="D251" s="59"/>
      <c r="E251" s="60"/>
      <c r="F251" s="61"/>
    </row>
    <row r="252" spans="1:6" x14ac:dyDescent="0.25">
      <c r="A252" s="59"/>
      <c r="B252" s="60"/>
      <c r="C252" s="59"/>
      <c r="D252" s="59"/>
      <c r="E252" s="60"/>
      <c r="F252" s="61"/>
    </row>
    <row r="253" spans="1:6" x14ac:dyDescent="0.25">
      <c r="A253" s="59"/>
      <c r="B253" s="60"/>
      <c r="C253" s="59"/>
      <c r="D253" s="59"/>
      <c r="E253" s="60"/>
      <c r="F253" s="61"/>
    </row>
    <row r="254" spans="1:6" x14ac:dyDescent="0.25">
      <c r="A254" s="59"/>
      <c r="B254" s="60"/>
      <c r="C254" s="59"/>
      <c r="D254" s="59"/>
      <c r="E254" s="60"/>
      <c r="F254" s="61"/>
    </row>
    <row r="255" spans="1:6" x14ac:dyDescent="0.25">
      <c r="A255" s="59"/>
      <c r="B255" s="60"/>
      <c r="C255" s="59"/>
      <c r="D255" s="59"/>
      <c r="E255" s="60"/>
      <c r="F255" s="61"/>
    </row>
    <row r="256" spans="1:6" x14ac:dyDescent="0.25">
      <c r="A256" s="59"/>
      <c r="B256" s="60"/>
      <c r="C256" s="59"/>
      <c r="D256" s="59"/>
      <c r="E256" s="60"/>
      <c r="F256" s="61"/>
    </row>
    <row r="257" spans="1:6" x14ac:dyDescent="0.25">
      <c r="A257" s="59"/>
      <c r="B257" s="60"/>
      <c r="C257" s="59"/>
      <c r="D257" s="59"/>
      <c r="E257" s="60"/>
      <c r="F257" s="61"/>
    </row>
    <row r="258" spans="1:6" x14ac:dyDescent="0.25">
      <c r="A258" s="59"/>
      <c r="B258" s="60"/>
      <c r="C258" s="59"/>
      <c r="D258" s="59"/>
      <c r="E258" s="60"/>
      <c r="F258" s="61"/>
    </row>
    <row r="259" spans="1:6" x14ac:dyDescent="0.25">
      <c r="A259" s="59"/>
      <c r="B259" s="60"/>
      <c r="C259" s="59"/>
      <c r="D259" s="59"/>
      <c r="E259" s="60"/>
      <c r="F259" s="61"/>
    </row>
    <row r="260" spans="1:6" x14ac:dyDescent="0.25">
      <c r="A260" s="59"/>
      <c r="B260" s="60"/>
      <c r="C260" s="59"/>
      <c r="D260" s="59"/>
      <c r="E260" s="60"/>
      <c r="F260" s="61"/>
    </row>
    <row r="261" spans="1:6" x14ac:dyDescent="0.25">
      <c r="A261" s="59"/>
      <c r="B261" s="60"/>
      <c r="C261" s="59"/>
      <c r="D261" s="59"/>
      <c r="E261" s="60"/>
      <c r="F261" s="61"/>
    </row>
    <row r="262" spans="1:6" x14ac:dyDescent="0.25">
      <c r="A262" s="59"/>
      <c r="B262" s="60"/>
      <c r="C262" s="59"/>
      <c r="D262" s="59"/>
      <c r="E262" s="60"/>
      <c r="F262" s="61"/>
    </row>
    <row r="263" spans="1:6" x14ac:dyDescent="0.25">
      <c r="A263" s="59"/>
      <c r="B263" s="60"/>
      <c r="C263" s="59"/>
      <c r="D263" s="59"/>
      <c r="E263" s="60"/>
      <c r="F263" s="61"/>
    </row>
    <row r="264" spans="1:6" x14ac:dyDescent="0.25">
      <c r="A264" s="59"/>
      <c r="B264" s="60"/>
      <c r="C264" s="59"/>
      <c r="D264" s="59"/>
      <c r="E264" s="60"/>
      <c r="F264" s="61"/>
    </row>
    <row r="265" spans="1:6" x14ac:dyDescent="0.25">
      <c r="A265" s="59"/>
      <c r="B265" s="60"/>
      <c r="C265" s="59"/>
      <c r="D265" s="59"/>
      <c r="E265" s="60"/>
      <c r="F265" s="61"/>
    </row>
    <row r="266" spans="1:6" x14ac:dyDescent="0.25">
      <c r="A266" s="59"/>
      <c r="B266" s="60"/>
      <c r="C266" s="59"/>
      <c r="D266" s="59"/>
      <c r="E266" s="60"/>
      <c r="F266" s="61"/>
    </row>
    <row r="267" spans="1:6" x14ac:dyDescent="0.25">
      <c r="A267" s="59"/>
      <c r="B267" s="60"/>
      <c r="C267" s="59"/>
      <c r="D267" s="59"/>
      <c r="E267" s="60"/>
      <c r="F267" s="61"/>
    </row>
    <row r="268" spans="1:6" x14ac:dyDescent="0.25">
      <c r="A268" s="59"/>
      <c r="B268" s="60"/>
      <c r="C268" s="59"/>
      <c r="D268" s="59"/>
      <c r="E268" s="60"/>
      <c r="F268" s="61"/>
    </row>
    <row r="269" spans="1:6" x14ac:dyDescent="0.25">
      <c r="A269" s="59"/>
      <c r="B269" s="60"/>
      <c r="C269" s="59"/>
      <c r="D269" s="59"/>
      <c r="E269" s="60"/>
      <c r="F269" s="61"/>
    </row>
    <row r="270" spans="1:6" x14ac:dyDescent="0.25">
      <c r="A270" s="59"/>
      <c r="B270" s="60"/>
      <c r="C270" s="59"/>
      <c r="D270" s="59"/>
      <c r="E270" s="60"/>
      <c r="F270" s="61"/>
    </row>
    <row r="271" spans="1:6" x14ac:dyDescent="0.25">
      <c r="A271" s="59"/>
      <c r="B271" s="60"/>
      <c r="C271" s="59"/>
      <c r="D271" s="59"/>
      <c r="E271" s="60"/>
      <c r="F271" s="61"/>
    </row>
    <row r="272" spans="1:6" x14ac:dyDescent="0.25">
      <c r="A272" s="59"/>
      <c r="B272" s="60"/>
      <c r="C272" s="59"/>
      <c r="D272" s="59"/>
      <c r="E272" s="60"/>
      <c r="F272" s="61"/>
    </row>
    <row r="273" spans="1:6" x14ac:dyDescent="0.25">
      <c r="A273" s="59"/>
      <c r="B273" s="60"/>
      <c r="C273" s="59"/>
      <c r="D273" s="59"/>
      <c r="E273" s="60"/>
      <c r="F273" s="61"/>
    </row>
    <row r="274" spans="1:6" x14ac:dyDescent="0.25">
      <c r="A274" s="59"/>
      <c r="B274" s="60"/>
      <c r="C274" s="59"/>
      <c r="D274" s="59"/>
      <c r="E274" s="60"/>
      <c r="F274" s="61"/>
    </row>
    <row r="275" spans="1:6" x14ac:dyDescent="0.25">
      <c r="A275" s="59"/>
      <c r="B275" s="60"/>
      <c r="C275" s="59"/>
      <c r="D275" s="59"/>
      <c r="E275" s="60"/>
      <c r="F275" s="61"/>
    </row>
    <row r="276" spans="1:6" x14ac:dyDescent="0.25">
      <c r="A276" s="59"/>
      <c r="B276" s="60"/>
      <c r="C276" s="59"/>
      <c r="D276" s="59"/>
      <c r="E276" s="60"/>
      <c r="F276" s="61"/>
    </row>
    <row r="277" spans="1:6" x14ac:dyDescent="0.25">
      <c r="A277" s="59"/>
      <c r="B277" s="60"/>
      <c r="C277" s="59"/>
      <c r="D277" s="59"/>
      <c r="E277" s="60"/>
      <c r="F277" s="61"/>
    </row>
    <row r="278" spans="1:6" x14ac:dyDescent="0.25">
      <c r="A278" s="59"/>
      <c r="B278" s="60"/>
      <c r="C278" s="59"/>
      <c r="D278" s="59"/>
      <c r="E278" s="60"/>
      <c r="F278" s="61"/>
    </row>
    <row r="279" spans="1:6" x14ac:dyDescent="0.25">
      <c r="A279" s="59"/>
      <c r="B279" s="60"/>
      <c r="C279" s="59"/>
      <c r="D279" s="59"/>
      <c r="E279" s="60"/>
      <c r="F279" s="61"/>
    </row>
    <row r="280" spans="1:6" x14ac:dyDescent="0.25">
      <c r="A280" s="59"/>
      <c r="B280" s="60"/>
      <c r="C280" s="59"/>
      <c r="D280" s="59"/>
      <c r="E280" s="60"/>
      <c r="F280" s="61"/>
    </row>
    <row r="281" spans="1:6" x14ac:dyDescent="0.25">
      <c r="A281" s="59"/>
      <c r="B281" s="60"/>
      <c r="C281" s="59"/>
      <c r="D281" s="59"/>
      <c r="E281" s="60"/>
      <c r="F281" s="61"/>
    </row>
    <row r="282" spans="1:6" x14ac:dyDescent="0.25">
      <c r="A282" s="59"/>
      <c r="B282" s="60"/>
      <c r="C282" s="59"/>
      <c r="D282" s="59"/>
      <c r="E282" s="60"/>
      <c r="F282" s="61"/>
    </row>
    <row r="283" spans="1:6" x14ac:dyDescent="0.25">
      <c r="A283" s="59"/>
      <c r="B283" s="60"/>
      <c r="C283" s="59"/>
      <c r="D283" s="59"/>
      <c r="E283" s="60"/>
      <c r="F283" s="61"/>
    </row>
    <row r="284" spans="1:6" x14ac:dyDescent="0.25">
      <c r="A284" s="59"/>
      <c r="B284" s="60"/>
      <c r="C284" s="59"/>
      <c r="D284" s="59"/>
      <c r="E284" s="60"/>
      <c r="F284" s="61"/>
    </row>
    <row r="285" spans="1:6" x14ac:dyDescent="0.25">
      <c r="A285" s="59"/>
      <c r="B285" s="60"/>
      <c r="C285" s="59"/>
      <c r="D285" s="59"/>
      <c r="E285" s="60"/>
      <c r="F285" s="61"/>
    </row>
    <row r="286" spans="1:6" x14ac:dyDescent="0.25">
      <c r="A286" s="59"/>
      <c r="B286" s="60"/>
      <c r="C286" s="59"/>
      <c r="D286" s="59"/>
      <c r="E286" s="60"/>
      <c r="F286" s="61"/>
    </row>
    <row r="287" spans="1:6" x14ac:dyDescent="0.25">
      <c r="A287" s="59"/>
      <c r="B287" s="60"/>
      <c r="C287" s="59"/>
      <c r="D287" s="59"/>
      <c r="E287" s="60"/>
      <c r="F287" s="61"/>
    </row>
    <row r="288" spans="1:6" x14ac:dyDescent="0.25">
      <c r="A288" s="59"/>
      <c r="B288" s="60"/>
      <c r="C288" s="59"/>
      <c r="D288" s="59"/>
      <c r="E288" s="60"/>
      <c r="F288" s="61"/>
    </row>
    <row r="289" spans="1:6" x14ac:dyDescent="0.25">
      <c r="A289" s="59"/>
      <c r="B289" s="60"/>
      <c r="C289" s="59"/>
      <c r="D289" s="59"/>
      <c r="E289" s="60"/>
      <c r="F289" s="61"/>
    </row>
    <row r="290" spans="1:6" x14ac:dyDescent="0.25">
      <c r="A290" s="59"/>
      <c r="B290" s="60"/>
      <c r="C290" s="59"/>
      <c r="D290" s="59"/>
      <c r="E290" s="60"/>
      <c r="F290" s="61"/>
    </row>
    <row r="291" spans="1:6" x14ac:dyDescent="0.25">
      <c r="A291" s="59"/>
      <c r="B291" s="60"/>
      <c r="C291" s="59"/>
      <c r="D291" s="59"/>
      <c r="E291" s="60"/>
      <c r="F291" s="61"/>
    </row>
    <row r="292" spans="1:6" x14ac:dyDescent="0.25">
      <c r="A292" s="59"/>
      <c r="B292" s="60"/>
      <c r="C292" s="59"/>
      <c r="D292" s="59"/>
      <c r="E292" s="60"/>
      <c r="F292" s="61"/>
    </row>
    <row r="293" spans="1:6" x14ac:dyDescent="0.25">
      <c r="A293" s="59"/>
      <c r="B293" s="60"/>
      <c r="C293" s="59"/>
      <c r="D293" s="59"/>
      <c r="E293" s="60"/>
      <c r="F293" s="61"/>
    </row>
    <row r="294" spans="1:6" x14ac:dyDescent="0.25">
      <c r="A294" s="59"/>
      <c r="B294" s="60"/>
      <c r="C294" s="59"/>
      <c r="D294" s="59"/>
      <c r="E294" s="60"/>
      <c r="F294" s="61"/>
    </row>
    <row r="295" spans="1:6" x14ac:dyDescent="0.25">
      <c r="A295" s="59"/>
      <c r="B295" s="60"/>
      <c r="C295" s="59"/>
      <c r="D295" s="59"/>
      <c r="E295" s="60"/>
      <c r="F295" s="61"/>
    </row>
    <row r="296" spans="1:6" x14ac:dyDescent="0.25">
      <c r="A296" s="59"/>
      <c r="B296" s="60"/>
      <c r="C296" s="59"/>
      <c r="D296" s="59"/>
      <c r="E296" s="60"/>
      <c r="F296" s="61"/>
    </row>
    <row r="297" spans="1:6" x14ac:dyDescent="0.25">
      <c r="A297" s="59"/>
      <c r="B297" s="60"/>
      <c r="C297" s="59"/>
      <c r="D297" s="59"/>
      <c r="E297" s="60"/>
      <c r="F297" s="61"/>
    </row>
    <row r="298" spans="1:6" x14ac:dyDescent="0.25">
      <c r="A298" s="59"/>
      <c r="B298" s="60"/>
      <c r="C298" s="59"/>
      <c r="D298" s="59"/>
      <c r="E298" s="60"/>
      <c r="F298" s="61"/>
    </row>
    <row r="299" spans="1:6" x14ac:dyDescent="0.25">
      <c r="A299" s="59"/>
      <c r="B299" s="60"/>
      <c r="C299" s="59"/>
      <c r="D299" s="59"/>
      <c r="E299" s="60"/>
      <c r="F299" s="61"/>
    </row>
    <row r="300" spans="1:6" x14ac:dyDescent="0.25">
      <c r="A300" s="59"/>
      <c r="B300" s="60"/>
      <c r="C300" s="59"/>
      <c r="D300" s="59"/>
      <c r="E300" s="60"/>
      <c r="F300" s="61"/>
    </row>
    <row r="301" spans="1:6" x14ac:dyDescent="0.25">
      <c r="A301" s="59"/>
      <c r="B301" s="60"/>
      <c r="C301" s="59"/>
      <c r="D301" s="59"/>
      <c r="E301" s="60"/>
      <c r="F301" s="61"/>
    </row>
    <row r="302" spans="1:6" x14ac:dyDescent="0.25">
      <c r="A302" s="59"/>
      <c r="B302" s="60"/>
      <c r="C302" s="59"/>
      <c r="D302" s="59"/>
      <c r="E302" s="60"/>
      <c r="F302" s="61"/>
    </row>
    <row r="303" spans="1:6" x14ac:dyDescent="0.25">
      <c r="A303" s="59"/>
      <c r="B303" s="60"/>
      <c r="C303" s="59"/>
      <c r="D303" s="59"/>
      <c r="E303" s="60"/>
      <c r="F303" s="61"/>
    </row>
    <row r="304" spans="1:6" x14ac:dyDescent="0.25">
      <c r="A304" s="59"/>
      <c r="B304" s="60"/>
      <c r="C304" s="59"/>
      <c r="D304" s="59"/>
      <c r="E304" s="60"/>
      <c r="F304" s="61"/>
    </row>
    <row r="305" spans="1:6" x14ac:dyDescent="0.25">
      <c r="A305" s="59"/>
      <c r="B305" s="60"/>
      <c r="C305" s="59"/>
      <c r="D305" s="59"/>
      <c r="E305" s="60"/>
      <c r="F305" s="61"/>
    </row>
    <row r="306" spans="1:6" x14ac:dyDescent="0.25">
      <c r="A306" s="59"/>
      <c r="B306" s="60"/>
      <c r="C306" s="59"/>
      <c r="D306" s="59"/>
      <c r="E306" s="60"/>
      <c r="F306" s="61"/>
    </row>
    <row r="307" spans="1:6" x14ac:dyDescent="0.25">
      <c r="A307" s="59"/>
      <c r="B307" s="60"/>
      <c r="C307" s="59"/>
      <c r="D307" s="59"/>
      <c r="E307" s="60"/>
      <c r="F307" s="61"/>
    </row>
    <row r="308" spans="1:6" x14ac:dyDescent="0.25">
      <c r="A308" s="59"/>
      <c r="B308" s="60"/>
      <c r="C308" s="59"/>
      <c r="D308" s="59"/>
      <c r="E308" s="60"/>
      <c r="F308" s="61"/>
    </row>
    <row r="309" spans="1:6" x14ac:dyDescent="0.25">
      <c r="A309" s="59"/>
      <c r="B309" s="60"/>
      <c r="C309" s="59"/>
      <c r="D309" s="59"/>
      <c r="E309" s="60"/>
      <c r="F309" s="61"/>
    </row>
    <row r="310" spans="1:6" x14ac:dyDescent="0.25">
      <c r="A310" s="59"/>
      <c r="B310" s="60"/>
      <c r="C310" s="59"/>
      <c r="D310" s="59"/>
      <c r="E310" s="60"/>
      <c r="F310" s="61"/>
    </row>
    <row r="311" spans="1:6" x14ac:dyDescent="0.25">
      <c r="A311" s="59"/>
      <c r="B311" s="60"/>
      <c r="C311" s="59"/>
      <c r="D311" s="59"/>
      <c r="E311" s="60"/>
      <c r="F311" s="61"/>
    </row>
    <row r="312" spans="1:6" x14ac:dyDescent="0.25">
      <c r="A312" s="59"/>
      <c r="B312" s="60"/>
      <c r="C312" s="59"/>
      <c r="D312" s="59"/>
      <c r="E312" s="60"/>
      <c r="F312" s="61"/>
    </row>
    <row r="313" spans="1:6" x14ac:dyDescent="0.25">
      <c r="A313" s="59"/>
      <c r="B313" s="60"/>
      <c r="C313" s="59"/>
      <c r="D313" s="59"/>
      <c r="E313" s="60"/>
      <c r="F313" s="61"/>
    </row>
    <row r="314" spans="1:6" x14ac:dyDescent="0.25">
      <c r="A314" s="59"/>
      <c r="B314" s="60"/>
      <c r="C314" s="59"/>
      <c r="D314" s="59"/>
      <c r="E314" s="60"/>
      <c r="F314" s="61"/>
    </row>
    <row r="315" spans="1:6" x14ac:dyDescent="0.25">
      <c r="A315" s="59"/>
      <c r="B315" s="60"/>
      <c r="C315" s="59"/>
      <c r="D315" s="59"/>
      <c r="E315" s="60"/>
      <c r="F315" s="61"/>
    </row>
    <row r="316" spans="1:6" x14ac:dyDescent="0.25">
      <c r="A316" s="59"/>
      <c r="B316" s="60"/>
      <c r="C316" s="59"/>
      <c r="D316" s="59"/>
      <c r="E316" s="60"/>
      <c r="F316" s="61"/>
    </row>
    <row r="317" spans="1:6" x14ac:dyDescent="0.25">
      <c r="A317" s="59"/>
      <c r="B317" s="60"/>
      <c r="C317" s="59"/>
      <c r="D317" s="59"/>
      <c r="E317" s="60"/>
      <c r="F317" s="61"/>
    </row>
    <row r="318" spans="1:6" x14ac:dyDescent="0.25">
      <c r="A318" s="59"/>
      <c r="B318" s="60"/>
      <c r="C318" s="59"/>
      <c r="D318" s="59"/>
      <c r="E318" s="60"/>
      <c r="F318" s="61"/>
    </row>
    <row r="319" spans="1:6" x14ac:dyDescent="0.25">
      <c r="A319" s="59"/>
      <c r="B319" s="60"/>
      <c r="C319" s="59"/>
      <c r="D319" s="59"/>
      <c r="E319" s="60"/>
      <c r="F319" s="61"/>
    </row>
    <row r="320" spans="1:6" x14ac:dyDescent="0.25">
      <c r="A320" s="59"/>
      <c r="B320" s="60"/>
      <c r="C320" s="59"/>
      <c r="D320" s="59"/>
      <c r="E320" s="60"/>
      <c r="F320" s="61"/>
    </row>
    <row r="321" spans="1:6" x14ac:dyDescent="0.25">
      <c r="A321" s="59"/>
      <c r="B321" s="60"/>
      <c r="C321" s="59"/>
      <c r="D321" s="59"/>
      <c r="E321" s="60"/>
      <c r="F321" s="61"/>
    </row>
    <row r="322" spans="1:6" x14ac:dyDescent="0.25">
      <c r="A322" s="59"/>
      <c r="B322" s="60"/>
      <c r="C322" s="59"/>
      <c r="D322" s="59"/>
      <c r="E322" s="60"/>
      <c r="F322" s="61"/>
    </row>
    <row r="323" spans="1:6" x14ac:dyDescent="0.25">
      <c r="A323" s="59"/>
      <c r="B323" s="60"/>
      <c r="C323" s="59"/>
      <c r="D323" s="59"/>
      <c r="E323" s="60"/>
      <c r="F323" s="61"/>
    </row>
    <row r="324" spans="1:6" x14ac:dyDescent="0.25">
      <c r="A324" s="59"/>
      <c r="B324" s="60"/>
      <c r="C324" s="59"/>
      <c r="D324" s="59"/>
      <c r="E324" s="60"/>
      <c r="F324" s="61"/>
    </row>
    <row r="325" spans="1:6" x14ac:dyDescent="0.25">
      <c r="A325" s="59"/>
      <c r="B325" s="60"/>
      <c r="C325" s="59"/>
      <c r="D325" s="59"/>
      <c r="E325" s="60"/>
      <c r="F325" s="61"/>
    </row>
    <row r="326" spans="1:6" x14ac:dyDescent="0.25">
      <c r="A326" s="59"/>
      <c r="B326" s="60"/>
      <c r="C326" s="59"/>
      <c r="D326" s="59"/>
      <c r="E326" s="60"/>
      <c r="F326" s="61"/>
    </row>
    <row r="327" spans="1:6" x14ac:dyDescent="0.25">
      <c r="A327" s="59"/>
      <c r="B327" s="60"/>
      <c r="C327" s="59"/>
      <c r="D327" s="59"/>
      <c r="E327" s="60"/>
      <c r="F327" s="61"/>
    </row>
    <row r="328" spans="1:6" x14ac:dyDescent="0.25">
      <c r="A328" s="59"/>
      <c r="B328" s="60"/>
      <c r="C328" s="59"/>
      <c r="D328" s="59"/>
      <c r="E328" s="60"/>
      <c r="F328" s="61"/>
    </row>
    <row r="329" spans="1:6" x14ac:dyDescent="0.25">
      <c r="A329" s="59"/>
      <c r="B329" s="60"/>
      <c r="C329" s="59"/>
      <c r="D329" s="59"/>
      <c r="E329" s="60"/>
      <c r="F329" s="61"/>
    </row>
    <row r="330" spans="1:6" x14ac:dyDescent="0.25">
      <c r="A330" s="59"/>
      <c r="B330" s="60"/>
      <c r="C330" s="59"/>
      <c r="D330" s="59"/>
      <c r="E330" s="60"/>
      <c r="F330" s="61"/>
    </row>
    <row r="331" spans="1:6" x14ac:dyDescent="0.25">
      <c r="A331" s="59"/>
      <c r="B331" s="60"/>
      <c r="C331" s="59"/>
      <c r="D331" s="59"/>
      <c r="E331" s="60"/>
      <c r="F331" s="61"/>
    </row>
    <row r="332" spans="1:6" x14ac:dyDescent="0.25">
      <c r="A332" s="59"/>
      <c r="B332" s="60"/>
      <c r="C332" s="59"/>
      <c r="D332" s="59"/>
      <c r="E332" s="60"/>
      <c r="F332" s="61"/>
    </row>
    <row r="333" spans="1:6" x14ac:dyDescent="0.25">
      <c r="A333" s="59"/>
      <c r="B333" s="60"/>
      <c r="C333" s="59"/>
      <c r="D333" s="59"/>
      <c r="E333" s="60"/>
      <c r="F333" s="61"/>
    </row>
    <row r="334" spans="1:6" x14ac:dyDescent="0.25">
      <c r="A334" s="59"/>
      <c r="B334" s="60"/>
      <c r="C334" s="59"/>
      <c r="D334" s="59"/>
      <c r="E334" s="60"/>
      <c r="F334" s="61"/>
    </row>
    <row r="335" spans="1:6" x14ac:dyDescent="0.25">
      <c r="A335" s="59"/>
      <c r="B335" s="60"/>
      <c r="C335" s="59"/>
      <c r="D335" s="59"/>
      <c r="E335" s="60"/>
      <c r="F335" s="61"/>
    </row>
    <row r="336" spans="1:6" x14ac:dyDescent="0.25">
      <c r="A336" s="59"/>
      <c r="B336" s="60"/>
      <c r="C336" s="59"/>
      <c r="D336" s="59"/>
      <c r="E336" s="60"/>
      <c r="F336" s="61"/>
    </row>
    <row r="337" spans="1:6" x14ac:dyDescent="0.25">
      <c r="A337" s="59"/>
      <c r="B337" s="60"/>
      <c r="C337" s="59"/>
      <c r="D337" s="59"/>
      <c r="E337" s="60"/>
      <c r="F337" s="61"/>
    </row>
    <row r="338" spans="1:6" x14ac:dyDescent="0.25">
      <c r="A338" s="59"/>
      <c r="B338" s="60"/>
      <c r="C338" s="59"/>
      <c r="D338" s="59"/>
      <c r="E338" s="60"/>
      <c r="F338" s="61"/>
    </row>
    <row r="339" spans="1:6" x14ac:dyDescent="0.25">
      <c r="A339" s="59"/>
      <c r="B339" s="60"/>
      <c r="C339" s="59"/>
      <c r="D339" s="59"/>
      <c r="E339" s="60"/>
      <c r="F339" s="61"/>
    </row>
    <row r="340" spans="1:6" x14ac:dyDescent="0.25">
      <c r="A340" s="59"/>
      <c r="B340" s="60"/>
      <c r="C340" s="59"/>
      <c r="D340" s="59"/>
      <c r="E340" s="60"/>
      <c r="F340" s="61"/>
    </row>
    <row r="341" spans="1:6" x14ac:dyDescent="0.25">
      <c r="A341" s="59"/>
      <c r="B341" s="60"/>
      <c r="C341" s="59"/>
      <c r="D341" s="59"/>
      <c r="E341" s="60"/>
      <c r="F341" s="61"/>
    </row>
    <row r="342" spans="1:6" x14ac:dyDescent="0.25">
      <c r="A342" s="59"/>
      <c r="B342" s="60"/>
      <c r="C342" s="59"/>
      <c r="D342" s="59"/>
      <c r="E342" s="60"/>
      <c r="F342" s="61"/>
    </row>
    <row r="343" spans="1:6" x14ac:dyDescent="0.25">
      <c r="A343" s="59"/>
      <c r="B343" s="60"/>
      <c r="C343" s="59"/>
      <c r="D343" s="59"/>
      <c r="E343" s="60"/>
      <c r="F343" s="61"/>
    </row>
    <row r="344" spans="1:6" x14ac:dyDescent="0.25">
      <c r="A344" s="59"/>
      <c r="B344" s="60"/>
      <c r="C344" s="59"/>
      <c r="D344" s="59"/>
      <c r="E344" s="60"/>
      <c r="F344" s="61"/>
    </row>
    <row r="345" spans="1:6" x14ac:dyDescent="0.25">
      <c r="A345" s="59"/>
      <c r="B345" s="60"/>
      <c r="C345" s="59"/>
      <c r="D345" s="59"/>
      <c r="E345" s="60"/>
      <c r="F345" s="61"/>
    </row>
    <row r="346" spans="1:6" x14ac:dyDescent="0.25">
      <c r="A346" s="59"/>
      <c r="B346" s="60"/>
      <c r="C346" s="59"/>
      <c r="D346" s="59"/>
      <c r="E346" s="60"/>
      <c r="F346" s="61"/>
    </row>
    <row r="347" spans="1:6" x14ac:dyDescent="0.25">
      <c r="A347" s="59"/>
      <c r="B347" s="60"/>
      <c r="C347" s="59"/>
      <c r="D347" s="59"/>
      <c r="E347" s="60"/>
      <c r="F347" s="61"/>
    </row>
    <row r="348" spans="1:6" x14ac:dyDescent="0.25">
      <c r="A348" s="59"/>
      <c r="B348" s="60"/>
      <c r="C348" s="59"/>
      <c r="D348" s="59"/>
      <c r="E348" s="60"/>
      <c r="F348" s="61"/>
    </row>
    <row r="349" spans="1:6" x14ac:dyDescent="0.25">
      <c r="A349" s="59"/>
      <c r="B349" s="60"/>
      <c r="C349" s="59"/>
      <c r="D349" s="59"/>
      <c r="E349" s="60"/>
      <c r="F349" s="61"/>
    </row>
    <row r="350" spans="1:6" x14ac:dyDescent="0.25">
      <c r="A350" s="59"/>
      <c r="B350" s="60"/>
      <c r="C350" s="59"/>
      <c r="D350" s="59"/>
      <c r="E350" s="60"/>
      <c r="F350" s="61"/>
    </row>
    <row r="351" spans="1:6" x14ac:dyDescent="0.25">
      <c r="A351" s="59"/>
      <c r="B351" s="60"/>
      <c r="C351" s="59"/>
      <c r="D351" s="59"/>
      <c r="E351" s="60"/>
      <c r="F351" s="61"/>
    </row>
    <row r="352" spans="1:6" x14ac:dyDescent="0.25">
      <c r="A352" s="59"/>
      <c r="B352" s="60"/>
      <c r="C352" s="59"/>
      <c r="D352" s="59"/>
      <c r="E352" s="60"/>
      <c r="F352" s="61"/>
    </row>
    <row r="353" spans="1:6" x14ac:dyDescent="0.25">
      <c r="A353" s="59"/>
      <c r="B353" s="60"/>
      <c r="C353" s="59"/>
      <c r="D353" s="59"/>
      <c r="E353" s="60"/>
      <c r="F353" s="61"/>
    </row>
    <row r="354" spans="1:6" x14ac:dyDescent="0.25">
      <c r="A354" s="59"/>
      <c r="B354" s="60"/>
      <c r="C354" s="59"/>
      <c r="D354" s="59"/>
      <c r="E354" s="60"/>
      <c r="F354" s="61"/>
    </row>
    <row r="355" spans="1:6" x14ac:dyDescent="0.25">
      <c r="A355" s="59"/>
      <c r="B355" s="60"/>
      <c r="C355" s="59"/>
      <c r="D355" s="59"/>
      <c r="E355" s="60"/>
      <c r="F355" s="61"/>
    </row>
    <row r="356" spans="1:6" x14ac:dyDescent="0.25">
      <c r="A356" s="59"/>
      <c r="B356" s="60"/>
      <c r="C356" s="59"/>
      <c r="D356" s="59"/>
      <c r="E356" s="60"/>
      <c r="F356" s="61"/>
    </row>
    <row r="357" spans="1:6" x14ac:dyDescent="0.25">
      <c r="A357" s="59"/>
      <c r="B357" s="60"/>
      <c r="C357" s="59"/>
      <c r="D357" s="59"/>
      <c r="E357" s="60"/>
      <c r="F357" s="61"/>
    </row>
    <row r="358" spans="1:6" x14ac:dyDescent="0.25">
      <c r="A358" s="59"/>
      <c r="B358" s="60"/>
      <c r="C358" s="59"/>
      <c r="D358" s="59"/>
      <c r="E358" s="60"/>
      <c r="F358" s="61"/>
    </row>
    <row r="359" spans="1:6" x14ac:dyDescent="0.25">
      <c r="A359" s="59"/>
      <c r="B359" s="60"/>
      <c r="C359" s="59"/>
      <c r="D359" s="59"/>
      <c r="E359" s="60"/>
      <c r="F359" s="61"/>
    </row>
    <row r="360" spans="1:6" x14ac:dyDescent="0.25">
      <c r="A360" s="59"/>
      <c r="B360" s="60"/>
      <c r="C360" s="59"/>
      <c r="D360" s="59"/>
      <c r="E360" s="60"/>
      <c r="F360" s="61"/>
    </row>
    <row r="361" spans="1:6" x14ac:dyDescent="0.25">
      <c r="A361" s="59"/>
      <c r="B361" s="60"/>
      <c r="C361" s="59"/>
      <c r="D361" s="59"/>
      <c r="E361" s="60"/>
      <c r="F361" s="61"/>
    </row>
    <row r="362" spans="1:6" x14ac:dyDescent="0.25">
      <c r="A362" s="59"/>
      <c r="B362" s="60"/>
      <c r="C362" s="59"/>
      <c r="D362" s="59"/>
      <c r="E362" s="60"/>
      <c r="F362" s="61"/>
    </row>
    <row r="363" spans="1:6" x14ac:dyDescent="0.25">
      <c r="A363" s="59"/>
      <c r="B363" s="60"/>
      <c r="C363" s="59"/>
      <c r="D363" s="59"/>
      <c r="E363" s="60"/>
      <c r="F363" s="61"/>
    </row>
    <row r="364" spans="1:6" x14ac:dyDescent="0.25">
      <c r="A364" s="59"/>
      <c r="B364" s="60"/>
      <c r="C364" s="59"/>
      <c r="D364" s="59"/>
      <c r="E364" s="60"/>
      <c r="F364" s="61"/>
    </row>
    <row r="365" spans="1:6" x14ac:dyDescent="0.25">
      <c r="A365" s="59"/>
      <c r="B365" s="60"/>
      <c r="C365" s="59"/>
      <c r="D365" s="59"/>
      <c r="E365" s="60"/>
      <c r="F365" s="61"/>
    </row>
    <row r="366" spans="1:6" x14ac:dyDescent="0.25">
      <c r="A366" s="59"/>
      <c r="B366" s="60"/>
      <c r="C366" s="59"/>
      <c r="D366" s="59"/>
      <c r="E366" s="60"/>
      <c r="F366" s="61"/>
    </row>
    <row r="367" spans="1:6" x14ac:dyDescent="0.25">
      <c r="A367" s="59"/>
      <c r="B367" s="60"/>
      <c r="C367" s="59"/>
      <c r="D367" s="59"/>
      <c r="E367" s="60"/>
      <c r="F367" s="61"/>
    </row>
    <row r="368" spans="1:6" x14ac:dyDescent="0.25">
      <c r="A368" s="59"/>
      <c r="B368" s="60"/>
      <c r="C368" s="59"/>
      <c r="D368" s="59"/>
      <c r="E368" s="60"/>
      <c r="F368" s="61"/>
    </row>
    <row r="369" spans="1:6" x14ac:dyDescent="0.25">
      <c r="A369" s="59"/>
      <c r="B369" s="60"/>
      <c r="C369" s="59"/>
      <c r="D369" s="59"/>
      <c r="E369" s="60"/>
      <c r="F369" s="61"/>
    </row>
    <row r="370" spans="1:6" x14ac:dyDescent="0.25">
      <c r="A370" s="59"/>
      <c r="B370" s="60"/>
      <c r="C370" s="59"/>
      <c r="D370" s="59"/>
      <c r="E370" s="60"/>
      <c r="F370" s="61"/>
    </row>
    <row r="371" spans="1:6" x14ac:dyDescent="0.25">
      <c r="A371" s="59"/>
      <c r="B371" s="60"/>
      <c r="C371" s="59"/>
      <c r="D371" s="59"/>
      <c r="E371" s="60"/>
      <c r="F371" s="61"/>
    </row>
    <row r="372" spans="1:6" x14ac:dyDescent="0.25">
      <c r="A372" s="59"/>
      <c r="B372" s="60"/>
      <c r="C372" s="59"/>
      <c r="D372" s="59"/>
      <c r="E372" s="60"/>
      <c r="F372" s="61"/>
    </row>
    <row r="373" spans="1:6" x14ac:dyDescent="0.25">
      <c r="A373" s="59"/>
      <c r="B373" s="60"/>
      <c r="C373" s="59"/>
      <c r="D373" s="59"/>
      <c r="E373" s="60"/>
      <c r="F373" s="61"/>
    </row>
    <row r="374" spans="1:6" x14ac:dyDescent="0.25">
      <c r="A374" s="59"/>
      <c r="B374" s="60"/>
      <c r="C374" s="59"/>
      <c r="D374" s="59"/>
      <c r="E374" s="60"/>
      <c r="F374" s="61"/>
    </row>
    <row r="375" spans="1:6" x14ac:dyDescent="0.25">
      <c r="A375" s="59"/>
      <c r="B375" s="60"/>
      <c r="C375" s="59"/>
      <c r="D375" s="59"/>
      <c r="E375" s="60"/>
      <c r="F375" s="61"/>
    </row>
    <row r="376" spans="1:6" x14ac:dyDescent="0.25">
      <c r="A376" s="59"/>
      <c r="B376" s="60"/>
      <c r="C376" s="59"/>
      <c r="D376" s="59"/>
      <c r="E376" s="60"/>
      <c r="F376" s="61"/>
    </row>
    <row r="377" spans="1:6" x14ac:dyDescent="0.25">
      <c r="A377" s="59"/>
      <c r="B377" s="60"/>
      <c r="C377" s="59"/>
      <c r="D377" s="59"/>
      <c r="E377" s="60"/>
      <c r="F377" s="61"/>
    </row>
    <row r="378" spans="1:6" x14ac:dyDescent="0.25">
      <c r="A378" s="59"/>
      <c r="B378" s="60"/>
      <c r="C378" s="59"/>
      <c r="D378" s="59"/>
      <c r="E378" s="60"/>
      <c r="F378" s="61"/>
    </row>
    <row r="379" spans="1:6" x14ac:dyDescent="0.25">
      <c r="A379" s="59"/>
      <c r="B379" s="60"/>
      <c r="C379" s="59"/>
      <c r="D379" s="59"/>
      <c r="E379" s="60"/>
      <c r="F379" s="61"/>
    </row>
    <row r="380" spans="1:6" x14ac:dyDescent="0.25">
      <c r="A380" s="59"/>
      <c r="B380" s="60"/>
      <c r="C380" s="59"/>
      <c r="D380" s="59"/>
      <c r="E380" s="60"/>
      <c r="F380" s="61"/>
    </row>
    <row r="381" spans="1:6" x14ac:dyDescent="0.25">
      <c r="A381" s="59"/>
      <c r="B381" s="60"/>
      <c r="C381" s="59"/>
      <c r="D381" s="59"/>
      <c r="E381" s="60"/>
      <c r="F381" s="61"/>
    </row>
    <row r="382" spans="1:6" x14ac:dyDescent="0.25">
      <c r="A382" s="59"/>
      <c r="B382" s="60"/>
      <c r="C382" s="59"/>
      <c r="D382" s="59"/>
      <c r="E382" s="60"/>
      <c r="F382" s="61"/>
    </row>
    <row r="383" spans="1:6" x14ac:dyDescent="0.25">
      <c r="A383" s="59"/>
      <c r="B383" s="60"/>
      <c r="C383" s="59"/>
      <c r="D383" s="59"/>
      <c r="E383" s="60"/>
      <c r="F383" s="61"/>
    </row>
    <row r="384" spans="1:6" x14ac:dyDescent="0.25">
      <c r="A384" s="59"/>
      <c r="B384" s="60"/>
      <c r="C384" s="59"/>
      <c r="D384" s="59"/>
      <c r="E384" s="60"/>
      <c r="F384" s="61"/>
    </row>
    <row r="385" spans="1:6" x14ac:dyDescent="0.25">
      <c r="A385" s="59"/>
      <c r="B385" s="60"/>
      <c r="C385" s="59"/>
      <c r="D385" s="59"/>
      <c r="E385" s="60"/>
      <c r="F385" s="61"/>
    </row>
    <row r="386" spans="1:6" x14ac:dyDescent="0.25">
      <c r="A386" s="59"/>
      <c r="B386" s="60"/>
      <c r="C386" s="59"/>
      <c r="D386" s="59"/>
      <c r="E386" s="60"/>
      <c r="F386" s="61"/>
    </row>
    <row r="387" spans="1:6" x14ac:dyDescent="0.25">
      <c r="A387" s="59"/>
      <c r="B387" s="60"/>
      <c r="C387" s="59"/>
      <c r="D387" s="59"/>
      <c r="E387" s="60"/>
      <c r="F387" s="61"/>
    </row>
    <row r="388" spans="1:6" x14ac:dyDescent="0.25">
      <c r="A388" s="59"/>
      <c r="B388" s="60"/>
      <c r="C388" s="59"/>
      <c r="D388" s="59"/>
      <c r="E388" s="60"/>
      <c r="F388" s="61"/>
    </row>
    <row r="389" spans="1:6" x14ac:dyDescent="0.25">
      <c r="A389" s="59"/>
      <c r="B389" s="60"/>
      <c r="C389" s="59"/>
      <c r="D389" s="59"/>
      <c r="E389" s="60"/>
      <c r="F389" s="61"/>
    </row>
    <row r="390" spans="1:6" x14ac:dyDescent="0.25">
      <c r="A390" s="59"/>
      <c r="B390" s="60"/>
      <c r="C390" s="59"/>
      <c r="D390" s="59"/>
      <c r="E390" s="60"/>
      <c r="F390" s="61"/>
    </row>
    <row r="391" spans="1:6" x14ac:dyDescent="0.25">
      <c r="A391" s="59"/>
      <c r="B391" s="60"/>
      <c r="C391" s="59"/>
      <c r="D391" s="59"/>
      <c r="E391" s="60"/>
      <c r="F391" s="61"/>
    </row>
    <row r="392" spans="1:6" x14ac:dyDescent="0.25">
      <c r="A392" s="59"/>
      <c r="B392" s="60"/>
      <c r="C392" s="59"/>
      <c r="D392" s="59"/>
      <c r="E392" s="60"/>
      <c r="F392" s="61"/>
    </row>
    <row r="393" spans="1:6" x14ac:dyDescent="0.25">
      <c r="A393" s="59"/>
      <c r="B393" s="60"/>
      <c r="C393" s="59"/>
      <c r="D393" s="59"/>
      <c r="E393" s="60"/>
      <c r="F393" s="61"/>
    </row>
    <row r="394" spans="1:6" x14ac:dyDescent="0.25">
      <c r="A394" s="59"/>
      <c r="B394" s="60"/>
      <c r="C394" s="59"/>
      <c r="D394" s="59"/>
      <c r="E394" s="60"/>
      <c r="F394" s="61"/>
    </row>
    <row r="395" spans="1:6" x14ac:dyDescent="0.25">
      <c r="A395" s="59"/>
      <c r="B395" s="60"/>
      <c r="C395" s="59"/>
      <c r="D395" s="59"/>
      <c r="E395" s="60"/>
      <c r="F395" s="61"/>
    </row>
    <row r="396" spans="1:6" x14ac:dyDescent="0.25">
      <c r="A396" s="59"/>
      <c r="B396" s="60"/>
      <c r="C396" s="59"/>
      <c r="D396" s="59"/>
      <c r="E396" s="60"/>
      <c r="F396" s="61"/>
    </row>
    <row r="397" spans="1:6" x14ac:dyDescent="0.25">
      <c r="A397" s="59"/>
      <c r="B397" s="60"/>
      <c r="C397" s="59"/>
      <c r="D397" s="59"/>
      <c r="E397" s="60"/>
      <c r="F397" s="61"/>
    </row>
    <row r="398" spans="1:6" x14ac:dyDescent="0.25">
      <c r="A398" s="59"/>
      <c r="B398" s="60"/>
      <c r="C398" s="59"/>
      <c r="D398" s="59"/>
      <c r="E398" s="60"/>
      <c r="F398" s="61"/>
    </row>
    <row r="399" spans="1:6" x14ac:dyDescent="0.25">
      <c r="A399" s="59"/>
      <c r="B399" s="60"/>
      <c r="C399" s="59"/>
      <c r="D399" s="59"/>
      <c r="E399" s="60"/>
      <c r="F399" s="61"/>
    </row>
    <row r="400" spans="1:6" x14ac:dyDescent="0.25">
      <c r="A400" s="59"/>
      <c r="B400" s="60"/>
      <c r="C400" s="59"/>
      <c r="D400" s="59"/>
      <c r="E400" s="60"/>
      <c r="F400" s="61"/>
    </row>
    <row r="401" spans="1:6" x14ac:dyDescent="0.25">
      <c r="A401" s="59"/>
      <c r="B401" s="60"/>
      <c r="C401" s="59"/>
      <c r="D401" s="59"/>
      <c r="E401" s="60"/>
      <c r="F401" s="61"/>
    </row>
    <row r="402" spans="1:6" x14ac:dyDescent="0.25">
      <c r="A402" s="59"/>
      <c r="B402" s="60"/>
      <c r="C402" s="59"/>
      <c r="D402" s="59"/>
      <c r="E402" s="60"/>
      <c r="F402" s="61"/>
    </row>
    <row r="403" spans="1:6" x14ac:dyDescent="0.25">
      <c r="A403" s="59"/>
      <c r="B403" s="60"/>
      <c r="C403" s="59"/>
      <c r="D403" s="59"/>
      <c r="E403" s="60"/>
      <c r="F403" s="61"/>
    </row>
    <row r="404" spans="1:6" x14ac:dyDescent="0.25">
      <c r="A404" s="59"/>
      <c r="B404" s="60"/>
      <c r="C404" s="59"/>
      <c r="D404" s="59"/>
      <c r="E404" s="60"/>
      <c r="F404" s="61"/>
    </row>
    <row r="405" spans="1:6" x14ac:dyDescent="0.25">
      <c r="A405" s="59"/>
      <c r="B405" s="60"/>
      <c r="C405" s="59"/>
      <c r="D405" s="59"/>
      <c r="E405" s="60"/>
      <c r="F405" s="61"/>
    </row>
    <row r="406" spans="1:6" x14ac:dyDescent="0.25">
      <c r="A406" s="59"/>
      <c r="B406" s="60"/>
      <c r="C406" s="59"/>
      <c r="D406" s="59"/>
      <c r="E406" s="60"/>
      <c r="F406" s="61"/>
    </row>
    <row r="407" spans="1:6" x14ac:dyDescent="0.25">
      <c r="A407" s="59"/>
      <c r="B407" s="60"/>
      <c r="C407" s="59"/>
      <c r="D407" s="59"/>
      <c r="E407" s="60"/>
      <c r="F407" s="61"/>
    </row>
    <row r="408" spans="1:6" x14ac:dyDescent="0.25">
      <c r="A408" s="59"/>
      <c r="B408" s="60"/>
      <c r="C408" s="59"/>
      <c r="D408" s="59"/>
      <c r="E408" s="60"/>
      <c r="F408" s="61"/>
    </row>
    <row r="409" spans="1:6" x14ac:dyDescent="0.25">
      <c r="A409" s="59"/>
      <c r="B409" s="60"/>
      <c r="C409" s="59"/>
      <c r="D409" s="59"/>
      <c r="E409" s="60"/>
      <c r="F409" s="61"/>
    </row>
    <row r="410" spans="1:6" x14ac:dyDescent="0.25">
      <c r="A410" s="59"/>
      <c r="B410" s="60"/>
      <c r="C410" s="59"/>
      <c r="D410" s="59"/>
      <c r="E410" s="60"/>
      <c r="F410" s="61"/>
    </row>
    <row r="411" spans="1:6" x14ac:dyDescent="0.25">
      <c r="A411" s="59"/>
      <c r="B411" s="60"/>
      <c r="C411" s="59"/>
      <c r="D411" s="59"/>
      <c r="E411" s="60"/>
      <c r="F411" s="61"/>
    </row>
    <row r="412" spans="1:6" x14ac:dyDescent="0.25">
      <c r="A412" s="59"/>
      <c r="B412" s="60"/>
      <c r="C412" s="59"/>
      <c r="D412" s="59"/>
      <c r="E412" s="60"/>
      <c r="F412" s="61"/>
    </row>
    <row r="413" spans="1:6" x14ac:dyDescent="0.25">
      <c r="A413" s="59"/>
      <c r="B413" s="60"/>
      <c r="C413" s="59"/>
      <c r="D413" s="59"/>
      <c r="E413" s="60"/>
      <c r="F413" s="61"/>
    </row>
    <row r="414" spans="1:6" x14ac:dyDescent="0.25">
      <c r="A414" s="59"/>
      <c r="B414" s="60"/>
      <c r="C414" s="59"/>
      <c r="D414" s="59"/>
      <c r="E414" s="60"/>
      <c r="F414" s="61"/>
    </row>
    <row r="415" spans="1:6" x14ac:dyDescent="0.25">
      <c r="A415" s="59"/>
      <c r="B415" s="60"/>
      <c r="C415" s="59"/>
      <c r="D415" s="59"/>
      <c r="E415" s="60"/>
      <c r="F415" s="61"/>
    </row>
    <row r="416" spans="1:6" x14ac:dyDescent="0.25">
      <c r="A416" s="59"/>
      <c r="B416" s="60"/>
      <c r="C416" s="59"/>
      <c r="D416" s="59"/>
      <c r="E416" s="60"/>
      <c r="F416" s="61"/>
    </row>
    <row r="417" spans="1:6" x14ac:dyDescent="0.25">
      <c r="A417" s="59"/>
      <c r="B417" s="60"/>
      <c r="C417" s="59"/>
      <c r="D417" s="59"/>
      <c r="E417" s="60"/>
      <c r="F417" s="61"/>
    </row>
    <row r="418" spans="1:6" x14ac:dyDescent="0.25">
      <c r="A418" s="59"/>
      <c r="B418" s="60"/>
      <c r="C418" s="59"/>
      <c r="D418" s="59"/>
      <c r="E418" s="60"/>
      <c r="F418" s="61"/>
    </row>
    <row r="419" spans="1:6" x14ac:dyDescent="0.25">
      <c r="A419" s="59"/>
      <c r="B419" s="60"/>
      <c r="C419" s="59"/>
      <c r="D419" s="59"/>
      <c r="E419" s="60"/>
      <c r="F419" s="61"/>
    </row>
    <row r="420" spans="1:6" x14ac:dyDescent="0.25">
      <c r="A420" s="59"/>
      <c r="B420" s="60"/>
      <c r="C420" s="59"/>
      <c r="D420" s="59"/>
      <c r="E420" s="60"/>
      <c r="F420" s="61"/>
    </row>
    <row r="421" spans="1:6" x14ac:dyDescent="0.25">
      <c r="A421" s="59"/>
      <c r="B421" s="60"/>
      <c r="C421" s="59"/>
      <c r="D421" s="59"/>
      <c r="E421" s="60"/>
      <c r="F421" s="61"/>
    </row>
    <row r="422" spans="1:6" x14ac:dyDescent="0.25">
      <c r="A422" s="59"/>
      <c r="B422" s="60"/>
      <c r="C422" s="59"/>
      <c r="D422" s="59"/>
      <c r="E422" s="60"/>
      <c r="F422" s="61"/>
    </row>
    <row r="423" spans="1:6" x14ac:dyDescent="0.25">
      <c r="A423" s="59"/>
      <c r="B423" s="60"/>
      <c r="C423" s="59"/>
      <c r="D423" s="59"/>
      <c r="E423" s="60"/>
      <c r="F423" s="61"/>
    </row>
    <row r="424" spans="1:6" x14ac:dyDescent="0.25">
      <c r="A424" s="59"/>
      <c r="B424" s="60"/>
      <c r="C424" s="59"/>
      <c r="D424" s="59"/>
      <c r="E424" s="60"/>
      <c r="F424" s="61"/>
    </row>
    <row r="425" spans="1:6" x14ac:dyDescent="0.25">
      <c r="A425" s="59"/>
      <c r="B425" s="60"/>
      <c r="C425" s="59"/>
      <c r="D425" s="59"/>
      <c r="E425" s="60"/>
      <c r="F425" s="61"/>
    </row>
    <row r="426" spans="1:6" x14ac:dyDescent="0.25">
      <c r="A426" s="59"/>
      <c r="B426" s="60"/>
      <c r="C426" s="59"/>
      <c r="D426" s="59"/>
      <c r="E426" s="60"/>
      <c r="F426" s="61"/>
    </row>
    <row r="427" spans="1:6" x14ac:dyDescent="0.25">
      <c r="A427" s="59"/>
      <c r="B427" s="60"/>
      <c r="C427" s="59"/>
      <c r="D427" s="59"/>
      <c r="E427" s="60"/>
      <c r="F427" s="61"/>
    </row>
    <row r="428" spans="1:6" x14ac:dyDescent="0.25">
      <c r="A428" s="59"/>
      <c r="B428" s="60"/>
      <c r="C428" s="59"/>
      <c r="D428" s="59"/>
      <c r="E428" s="60"/>
      <c r="F428" s="61"/>
    </row>
    <row r="429" spans="1:6" x14ac:dyDescent="0.25">
      <c r="A429" s="59"/>
      <c r="B429" s="60"/>
      <c r="C429" s="59"/>
      <c r="D429" s="59"/>
      <c r="E429" s="60"/>
      <c r="F429" s="61"/>
    </row>
    <row r="430" spans="1:6" x14ac:dyDescent="0.25">
      <c r="A430" s="59"/>
      <c r="B430" s="60"/>
      <c r="C430" s="59"/>
      <c r="D430" s="59"/>
      <c r="E430" s="60"/>
      <c r="F430" s="61"/>
    </row>
    <row r="431" spans="1:6" x14ac:dyDescent="0.25">
      <c r="A431" s="59"/>
      <c r="B431" s="60"/>
      <c r="C431" s="59"/>
      <c r="D431" s="59"/>
      <c r="E431" s="60"/>
      <c r="F431" s="61"/>
    </row>
    <row r="432" spans="1:6" x14ac:dyDescent="0.25">
      <c r="A432" s="59"/>
      <c r="B432" s="60"/>
      <c r="C432" s="59"/>
      <c r="D432" s="59"/>
      <c r="E432" s="60"/>
      <c r="F432" s="61"/>
    </row>
    <row r="433" spans="1:6" x14ac:dyDescent="0.25">
      <c r="A433" s="59"/>
      <c r="B433" s="60"/>
      <c r="C433" s="59"/>
      <c r="D433" s="59"/>
      <c r="E433" s="60"/>
      <c r="F433" s="61"/>
    </row>
    <row r="434" spans="1:6" x14ac:dyDescent="0.25">
      <c r="A434" s="59"/>
      <c r="B434" s="60"/>
      <c r="C434" s="59"/>
      <c r="D434" s="59"/>
      <c r="E434" s="60"/>
      <c r="F434" s="61"/>
    </row>
    <row r="435" spans="1:6" x14ac:dyDescent="0.25">
      <c r="A435" s="59"/>
      <c r="B435" s="60"/>
      <c r="C435" s="59"/>
      <c r="D435" s="59"/>
      <c r="E435" s="60"/>
      <c r="F435" s="61"/>
    </row>
    <row r="436" spans="1:6" x14ac:dyDescent="0.25">
      <c r="A436" s="59"/>
      <c r="B436" s="60"/>
      <c r="C436" s="59"/>
      <c r="D436" s="59"/>
      <c r="E436" s="60"/>
      <c r="F436" s="61"/>
    </row>
    <row r="437" spans="1:6" x14ac:dyDescent="0.25">
      <c r="A437" s="59"/>
      <c r="B437" s="60"/>
      <c r="C437" s="59"/>
      <c r="D437" s="59"/>
      <c r="E437" s="60"/>
      <c r="F437" s="61"/>
    </row>
    <row r="438" spans="1:6" x14ac:dyDescent="0.25">
      <c r="A438" s="59"/>
      <c r="B438" s="60"/>
      <c r="C438" s="59"/>
      <c r="D438" s="59"/>
      <c r="E438" s="60"/>
      <c r="F438" s="61"/>
    </row>
    <row r="439" spans="1:6" x14ac:dyDescent="0.25">
      <c r="A439" s="59"/>
      <c r="B439" s="60"/>
      <c r="C439" s="59"/>
      <c r="D439" s="59"/>
      <c r="E439" s="60"/>
      <c r="F439" s="61"/>
    </row>
    <row r="440" spans="1:6" x14ac:dyDescent="0.25">
      <c r="A440" s="59"/>
      <c r="B440" s="60"/>
      <c r="C440" s="59"/>
      <c r="D440" s="59"/>
      <c r="E440" s="60"/>
      <c r="F440" s="61"/>
    </row>
    <row r="441" spans="1:6" x14ac:dyDescent="0.25">
      <c r="A441" s="59"/>
      <c r="B441" s="60"/>
      <c r="C441" s="59"/>
      <c r="D441" s="59"/>
      <c r="E441" s="60"/>
      <c r="F441" s="61"/>
    </row>
    <row r="442" spans="1:6" x14ac:dyDescent="0.25">
      <c r="A442" s="59"/>
      <c r="B442" s="60"/>
      <c r="C442" s="59"/>
      <c r="D442" s="59"/>
      <c r="E442" s="60"/>
      <c r="F442" s="61"/>
    </row>
    <row r="443" spans="1:6" x14ac:dyDescent="0.25">
      <c r="A443" s="59"/>
      <c r="B443" s="60"/>
      <c r="C443" s="59"/>
      <c r="D443" s="59"/>
      <c r="E443" s="60"/>
      <c r="F443" s="61"/>
    </row>
    <row r="444" spans="1:6" x14ac:dyDescent="0.25">
      <c r="A444" s="59"/>
      <c r="B444" s="60"/>
      <c r="C444" s="59"/>
      <c r="D444" s="59"/>
      <c r="E444" s="60"/>
      <c r="F444" s="61"/>
    </row>
    <row r="445" spans="1:6" x14ac:dyDescent="0.25">
      <c r="A445" s="59"/>
      <c r="B445" s="60"/>
      <c r="C445" s="59"/>
      <c r="D445" s="59"/>
      <c r="E445" s="60"/>
      <c r="F445" s="61"/>
    </row>
    <row r="446" spans="1:6" x14ac:dyDescent="0.25">
      <c r="A446" s="59"/>
      <c r="B446" s="60"/>
      <c r="C446" s="59"/>
      <c r="D446" s="59"/>
      <c r="E446" s="60"/>
      <c r="F446" s="61"/>
    </row>
    <row r="447" spans="1:6" x14ac:dyDescent="0.25">
      <c r="A447" s="59"/>
      <c r="B447" s="60"/>
      <c r="C447" s="59"/>
      <c r="D447" s="59"/>
      <c r="E447" s="60"/>
      <c r="F447" s="61"/>
    </row>
    <row r="448" spans="1:6" x14ac:dyDescent="0.25">
      <c r="A448" s="59"/>
      <c r="B448" s="60"/>
      <c r="C448" s="59"/>
      <c r="D448" s="59"/>
      <c r="E448" s="60"/>
      <c r="F448" s="61"/>
    </row>
    <row r="449" spans="1:6" x14ac:dyDescent="0.25">
      <c r="A449" s="59"/>
      <c r="B449" s="60"/>
      <c r="C449" s="59"/>
      <c r="D449" s="59"/>
      <c r="E449" s="60"/>
      <c r="F449" s="61"/>
    </row>
    <row r="450" spans="1:6" x14ac:dyDescent="0.25">
      <c r="A450" s="59"/>
      <c r="B450" s="60"/>
      <c r="C450" s="59"/>
      <c r="D450" s="59"/>
      <c r="E450" s="60"/>
      <c r="F450" s="61"/>
    </row>
    <row r="451" spans="1:6" x14ac:dyDescent="0.25">
      <c r="A451" s="59"/>
      <c r="B451" s="60"/>
      <c r="C451" s="59"/>
      <c r="D451" s="59"/>
      <c r="E451" s="60"/>
      <c r="F451" s="61"/>
    </row>
    <row r="452" spans="1:6" x14ac:dyDescent="0.25">
      <c r="A452" s="59"/>
      <c r="B452" s="60"/>
      <c r="C452" s="59"/>
      <c r="D452" s="59"/>
      <c r="E452" s="60"/>
      <c r="F452" s="61"/>
    </row>
    <row r="453" spans="1:6" x14ac:dyDescent="0.25">
      <c r="A453" s="59"/>
      <c r="B453" s="60"/>
      <c r="C453" s="59"/>
      <c r="D453" s="59"/>
      <c r="E453" s="60"/>
      <c r="F453" s="61"/>
    </row>
    <row r="454" spans="1:6" x14ac:dyDescent="0.25">
      <c r="A454" s="59"/>
      <c r="B454" s="60"/>
      <c r="C454" s="59"/>
      <c r="D454" s="59"/>
      <c r="E454" s="60"/>
      <c r="F454" s="61"/>
    </row>
    <row r="455" spans="1:6" x14ac:dyDescent="0.25">
      <c r="A455" s="59"/>
      <c r="B455" s="60"/>
      <c r="C455" s="59"/>
      <c r="D455" s="59"/>
      <c r="E455" s="60"/>
      <c r="F455" s="61"/>
    </row>
    <row r="456" spans="1:6" x14ac:dyDescent="0.25">
      <c r="A456" s="59"/>
      <c r="B456" s="60"/>
      <c r="C456" s="59"/>
      <c r="D456" s="59"/>
      <c r="E456" s="60"/>
      <c r="F456" s="61"/>
    </row>
    <row r="457" spans="1:6" x14ac:dyDescent="0.25">
      <c r="A457" s="59"/>
      <c r="B457" s="60"/>
      <c r="C457" s="59"/>
      <c r="D457" s="59"/>
      <c r="E457" s="60"/>
      <c r="F457" s="61"/>
    </row>
    <row r="458" spans="1:6" x14ac:dyDescent="0.25">
      <c r="A458" s="59"/>
      <c r="B458" s="60"/>
      <c r="C458" s="59"/>
      <c r="D458" s="59"/>
      <c r="E458" s="60"/>
      <c r="F458" s="61"/>
    </row>
    <row r="459" spans="1:6" x14ac:dyDescent="0.25">
      <c r="A459" s="59"/>
      <c r="B459" s="60"/>
      <c r="C459" s="59"/>
      <c r="D459" s="59"/>
      <c r="E459" s="60"/>
      <c r="F459" s="61"/>
    </row>
    <row r="460" spans="1:6" x14ac:dyDescent="0.25">
      <c r="A460" s="59"/>
      <c r="B460" s="60"/>
      <c r="C460" s="59"/>
      <c r="D460" s="59"/>
      <c r="E460" s="60"/>
      <c r="F460" s="61"/>
    </row>
    <row r="461" spans="1:6" x14ac:dyDescent="0.25">
      <c r="A461" s="59"/>
      <c r="B461" s="60"/>
      <c r="C461" s="59"/>
      <c r="D461" s="59"/>
      <c r="E461" s="60"/>
      <c r="F461" s="61"/>
    </row>
    <row r="462" spans="1:6" x14ac:dyDescent="0.25">
      <c r="A462" s="59"/>
      <c r="B462" s="60"/>
      <c r="C462" s="59"/>
      <c r="D462" s="59"/>
      <c r="E462" s="60"/>
      <c r="F462" s="61"/>
    </row>
    <row r="463" spans="1:6" x14ac:dyDescent="0.25">
      <c r="A463" s="59"/>
      <c r="B463" s="60"/>
      <c r="C463" s="59"/>
      <c r="D463" s="59"/>
      <c r="E463" s="60"/>
      <c r="F463" s="61"/>
    </row>
    <row r="464" spans="1:6" x14ac:dyDescent="0.25">
      <c r="A464" s="59"/>
      <c r="B464" s="60"/>
      <c r="C464" s="59"/>
      <c r="D464" s="59"/>
      <c r="E464" s="60"/>
      <c r="F464" s="61"/>
    </row>
    <row r="465" spans="1:6" x14ac:dyDescent="0.25">
      <c r="A465" s="59"/>
      <c r="B465" s="60"/>
      <c r="C465" s="59"/>
      <c r="D465" s="59"/>
      <c r="E465" s="60"/>
      <c r="F465" s="61"/>
    </row>
    <row r="466" spans="1:6" x14ac:dyDescent="0.25">
      <c r="A466" s="59"/>
      <c r="B466" s="60"/>
      <c r="C466" s="59"/>
      <c r="D466" s="59"/>
      <c r="E466" s="60"/>
      <c r="F466" s="61"/>
    </row>
    <row r="467" spans="1:6" x14ac:dyDescent="0.25">
      <c r="A467" s="59"/>
      <c r="B467" s="60"/>
      <c r="C467" s="59"/>
      <c r="D467" s="59"/>
      <c r="E467" s="60"/>
      <c r="F467" s="61"/>
    </row>
    <row r="468" spans="1:6" x14ac:dyDescent="0.25">
      <c r="A468" s="59"/>
      <c r="B468" s="60"/>
      <c r="C468" s="59"/>
      <c r="D468" s="59"/>
      <c r="E468" s="60"/>
      <c r="F468" s="61"/>
    </row>
    <row r="469" spans="1:6" x14ac:dyDescent="0.25">
      <c r="A469" s="59"/>
      <c r="B469" s="60"/>
      <c r="C469" s="59"/>
      <c r="D469" s="59"/>
      <c r="E469" s="60"/>
      <c r="F469" s="61"/>
    </row>
    <row r="470" spans="1:6" x14ac:dyDescent="0.25">
      <c r="A470" s="59"/>
      <c r="B470" s="60"/>
      <c r="C470" s="59"/>
      <c r="D470" s="59"/>
      <c r="E470" s="60"/>
      <c r="F470" s="61"/>
    </row>
    <row r="471" spans="1:6" x14ac:dyDescent="0.25">
      <c r="A471" s="59"/>
      <c r="B471" s="60"/>
      <c r="C471" s="59"/>
      <c r="D471" s="59"/>
      <c r="E471" s="60"/>
      <c r="F471" s="61"/>
    </row>
    <row r="472" spans="1:6" x14ac:dyDescent="0.25">
      <c r="A472" s="59"/>
      <c r="B472" s="60"/>
      <c r="C472" s="59"/>
      <c r="D472" s="59"/>
      <c r="E472" s="60"/>
      <c r="F472" s="61"/>
    </row>
    <row r="473" spans="1:6" x14ac:dyDescent="0.25">
      <c r="A473" s="59"/>
      <c r="B473" s="60"/>
      <c r="C473" s="59"/>
      <c r="D473" s="59"/>
      <c r="E473" s="60"/>
      <c r="F473" s="61"/>
    </row>
    <row r="474" spans="1:6" x14ac:dyDescent="0.25">
      <c r="A474" s="59"/>
      <c r="B474" s="60"/>
      <c r="C474" s="59"/>
      <c r="D474" s="59"/>
      <c r="E474" s="60"/>
      <c r="F474" s="61"/>
    </row>
    <row r="475" spans="1:6" x14ac:dyDescent="0.25">
      <c r="A475" s="59"/>
      <c r="B475" s="60"/>
      <c r="C475" s="59"/>
      <c r="D475" s="59"/>
      <c r="E475" s="60"/>
      <c r="F475" s="61"/>
    </row>
    <row r="476" spans="1:6" x14ac:dyDescent="0.25">
      <c r="A476" s="59"/>
      <c r="B476" s="60"/>
      <c r="C476" s="59"/>
      <c r="D476" s="59"/>
      <c r="E476" s="60"/>
      <c r="F476" s="61"/>
    </row>
    <row r="477" spans="1:6" x14ac:dyDescent="0.25">
      <c r="A477" s="59"/>
      <c r="B477" s="60"/>
      <c r="C477" s="59"/>
      <c r="D477" s="59"/>
      <c r="E477" s="60"/>
      <c r="F477" s="61"/>
    </row>
    <row r="478" spans="1:6" x14ac:dyDescent="0.25">
      <c r="A478" s="59"/>
      <c r="B478" s="60"/>
      <c r="C478" s="59"/>
      <c r="D478" s="59"/>
      <c r="E478" s="60"/>
      <c r="F478" s="61"/>
    </row>
    <row r="479" spans="1:6" x14ac:dyDescent="0.25">
      <c r="A479" s="59"/>
      <c r="B479" s="60"/>
      <c r="C479" s="59"/>
      <c r="D479" s="59"/>
      <c r="E479" s="60"/>
      <c r="F479" s="61"/>
    </row>
    <row r="480" spans="1:6" x14ac:dyDescent="0.25">
      <c r="A480" s="59"/>
      <c r="B480" s="60"/>
      <c r="C480" s="59"/>
      <c r="D480" s="59"/>
      <c r="E480" s="60"/>
      <c r="F480" s="61"/>
    </row>
    <row r="481" spans="1:6" x14ac:dyDescent="0.25">
      <c r="A481" s="59"/>
      <c r="B481" s="60"/>
      <c r="C481" s="59"/>
      <c r="D481" s="59"/>
      <c r="E481" s="60"/>
      <c r="F481" s="61"/>
    </row>
    <row r="482" spans="1:6" x14ac:dyDescent="0.25">
      <c r="A482" s="59"/>
      <c r="B482" s="60"/>
      <c r="C482" s="59"/>
      <c r="D482" s="59"/>
      <c r="E482" s="60"/>
      <c r="F482" s="61"/>
    </row>
    <row r="483" spans="1:6" x14ac:dyDescent="0.25">
      <c r="A483" s="59"/>
      <c r="B483" s="60"/>
      <c r="C483" s="59"/>
      <c r="D483" s="59"/>
      <c r="E483" s="60"/>
      <c r="F483" s="61"/>
    </row>
    <row r="484" spans="1:6" x14ac:dyDescent="0.25">
      <c r="A484" s="59"/>
      <c r="B484" s="60"/>
      <c r="C484" s="59"/>
      <c r="D484" s="59"/>
      <c r="E484" s="60"/>
      <c r="F484" s="61"/>
    </row>
    <row r="485" spans="1:6" x14ac:dyDescent="0.25">
      <c r="A485" s="59"/>
      <c r="B485" s="60"/>
      <c r="C485" s="59"/>
      <c r="D485" s="59"/>
      <c r="E485" s="60"/>
      <c r="F485" s="61"/>
    </row>
    <row r="486" spans="1:6" x14ac:dyDescent="0.25">
      <c r="A486" s="59"/>
      <c r="B486" s="60"/>
      <c r="C486" s="59"/>
      <c r="D486" s="59"/>
      <c r="E486" s="60"/>
      <c r="F486" s="61"/>
    </row>
    <row r="487" spans="1:6" x14ac:dyDescent="0.25">
      <c r="A487" s="59"/>
      <c r="B487" s="60"/>
      <c r="C487" s="59"/>
      <c r="D487" s="59"/>
      <c r="E487" s="60"/>
      <c r="F487" s="61"/>
    </row>
    <row r="488" spans="1:6" x14ac:dyDescent="0.25">
      <c r="A488" s="59"/>
      <c r="B488" s="60"/>
      <c r="C488" s="59"/>
      <c r="D488" s="59"/>
      <c r="E488" s="60"/>
      <c r="F488" s="61"/>
    </row>
    <row r="489" spans="1:6" x14ac:dyDescent="0.25">
      <c r="A489" s="59"/>
      <c r="B489" s="60"/>
      <c r="C489" s="59"/>
      <c r="D489" s="59"/>
      <c r="E489" s="60"/>
      <c r="F489" s="61"/>
    </row>
    <row r="490" spans="1:6" x14ac:dyDescent="0.25">
      <c r="A490" s="59"/>
      <c r="B490" s="60"/>
      <c r="C490" s="59"/>
      <c r="D490" s="59"/>
      <c r="E490" s="60"/>
      <c r="F490" s="61"/>
    </row>
    <row r="491" spans="1:6" x14ac:dyDescent="0.25">
      <c r="A491" s="59"/>
      <c r="B491" s="60"/>
      <c r="C491" s="59"/>
      <c r="D491" s="59"/>
      <c r="E491" s="60"/>
      <c r="F491" s="61"/>
    </row>
    <row r="492" spans="1:6" x14ac:dyDescent="0.25">
      <c r="A492" s="59"/>
      <c r="B492" s="60"/>
      <c r="C492" s="59"/>
      <c r="D492" s="59"/>
      <c r="E492" s="60"/>
      <c r="F492" s="61"/>
    </row>
    <row r="493" spans="1:6" x14ac:dyDescent="0.25">
      <c r="A493" s="59"/>
      <c r="B493" s="60"/>
      <c r="C493" s="59"/>
      <c r="D493" s="59"/>
      <c r="E493" s="60"/>
      <c r="F493" s="61"/>
    </row>
    <row r="494" spans="1:6" x14ac:dyDescent="0.25">
      <c r="A494" s="59"/>
      <c r="B494" s="60"/>
      <c r="C494" s="59"/>
      <c r="D494" s="59"/>
      <c r="E494" s="60"/>
      <c r="F494" s="61"/>
    </row>
    <row r="495" spans="1:6" x14ac:dyDescent="0.25">
      <c r="A495" s="59"/>
      <c r="B495" s="60"/>
      <c r="C495" s="59"/>
      <c r="D495" s="59"/>
      <c r="E495" s="60"/>
      <c r="F495" s="61"/>
    </row>
    <row r="496" spans="1:6" x14ac:dyDescent="0.25">
      <c r="A496" s="59"/>
      <c r="B496" s="60"/>
      <c r="C496" s="59"/>
      <c r="D496" s="59"/>
      <c r="E496" s="60"/>
      <c r="F496" s="61"/>
    </row>
    <row r="497" spans="1:6" x14ac:dyDescent="0.25">
      <c r="A497" s="59"/>
      <c r="B497" s="60"/>
      <c r="C497" s="59"/>
      <c r="D497" s="59"/>
      <c r="E497" s="60"/>
      <c r="F497" s="61"/>
    </row>
    <row r="498" spans="1:6" x14ac:dyDescent="0.25">
      <c r="A498" s="59"/>
      <c r="B498" s="60"/>
      <c r="C498" s="59"/>
      <c r="D498" s="59"/>
      <c r="E498" s="60"/>
      <c r="F498" s="61"/>
    </row>
    <row r="499" spans="1:6" x14ac:dyDescent="0.25">
      <c r="A499" s="59"/>
      <c r="B499" s="60"/>
      <c r="C499" s="59"/>
      <c r="D499" s="59"/>
      <c r="E499" s="60"/>
      <c r="F499" s="61"/>
    </row>
    <row r="500" spans="1:6" x14ac:dyDescent="0.25">
      <c r="A500" s="59"/>
      <c r="B500" s="60"/>
      <c r="C500" s="59"/>
      <c r="D500" s="59"/>
      <c r="E500" s="60"/>
      <c r="F500" s="61"/>
    </row>
    <row r="501" spans="1:6" x14ac:dyDescent="0.25">
      <c r="A501" s="59"/>
      <c r="B501" s="60"/>
      <c r="C501" s="59"/>
      <c r="D501" s="59"/>
      <c r="E501" s="60"/>
      <c r="F501" s="61"/>
    </row>
    <row r="502" spans="1:6" x14ac:dyDescent="0.25">
      <c r="A502" s="59"/>
      <c r="B502" s="60"/>
      <c r="C502" s="59"/>
      <c r="D502" s="59"/>
      <c r="E502" s="60"/>
      <c r="F502" s="61"/>
    </row>
    <row r="503" spans="1:6" x14ac:dyDescent="0.25">
      <c r="A503" s="59"/>
      <c r="B503" s="60"/>
      <c r="C503" s="59"/>
      <c r="D503" s="59"/>
      <c r="E503" s="60"/>
      <c r="F503" s="61"/>
    </row>
    <row r="504" spans="1:6" x14ac:dyDescent="0.25">
      <c r="A504" s="59"/>
      <c r="B504" s="60"/>
      <c r="C504" s="59"/>
      <c r="D504" s="59"/>
      <c r="E504" s="60"/>
      <c r="F504" s="61"/>
    </row>
    <row r="505" spans="1:6" x14ac:dyDescent="0.25">
      <c r="A505" s="59"/>
      <c r="B505" s="60"/>
      <c r="C505" s="59"/>
      <c r="D505" s="59"/>
      <c r="E505" s="60"/>
      <c r="F505" s="61"/>
    </row>
    <row r="506" spans="1:6" x14ac:dyDescent="0.25">
      <c r="A506" s="59"/>
      <c r="B506" s="60"/>
      <c r="C506" s="59"/>
      <c r="D506" s="59"/>
      <c r="E506" s="60"/>
      <c r="F506" s="61"/>
    </row>
    <row r="507" spans="1:6" x14ac:dyDescent="0.25">
      <c r="A507" s="59"/>
      <c r="B507" s="60"/>
      <c r="C507" s="59"/>
      <c r="D507" s="59"/>
      <c r="E507" s="60"/>
      <c r="F507" s="61"/>
    </row>
    <row r="508" spans="1:6" x14ac:dyDescent="0.25">
      <c r="A508" s="59"/>
      <c r="B508" s="60"/>
      <c r="C508" s="59"/>
      <c r="D508" s="59"/>
      <c r="E508" s="60"/>
      <c r="F508" s="61"/>
    </row>
    <row r="509" spans="1:6" x14ac:dyDescent="0.25">
      <c r="A509" s="59"/>
      <c r="B509" s="60"/>
      <c r="C509" s="59"/>
      <c r="D509" s="59"/>
      <c r="E509" s="60"/>
      <c r="F509" s="61"/>
    </row>
    <row r="510" spans="1:6" x14ac:dyDescent="0.25">
      <c r="A510" s="59"/>
      <c r="B510" s="60"/>
      <c r="C510" s="59"/>
      <c r="D510" s="59"/>
      <c r="E510" s="60"/>
      <c r="F510" s="61"/>
    </row>
    <row r="511" spans="1:6" x14ac:dyDescent="0.25">
      <c r="A511" s="59"/>
      <c r="B511" s="60"/>
      <c r="C511" s="59"/>
      <c r="D511" s="59"/>
      <c r="E511" s="60"/>
      <c r="F511" s="61"/>
    </row>
    <row r="512" spans="1:6" x14ac:dyDescent="0.25">
      <c r="A512" s="59"/>
      <c r="B512" s="60"/>
      <c r="C512" s="59"/>
      <c r="D512" s="59"/>
      <c r="E512" s="60"/>
      <c r="F512" s="61"/>
    </row>
    <row r="513" spans="1:6" x14ac:dyDescent="0.25">
      <c r="A513" s="59"/>
      <c r="B513" s="60"/>
      <c r="C513" s="59"/>
      <c r="D513" s="59"/>
      <c r="E513" s="60"/>
      <c r="F513" s="61"/>
    </row>
    <row r="514" spans="1:6" x14ac:dyDescent="0.25">
      <c r="A514" s="59"/>
      <c r="B514" s="60"/>
      <c r="C514" s="59"/>
      <c r="D514" s="59"/>
      <c r="E514" s="60"/>
      <c r="F514" s="61"/>
    </row>
    <row r="515" spans="1:6" x14ac:dyDescent="0.25">
      <c r="A515" s="59"/>
      <c r="B515" s="60"/>
      <c r="C515" s="59"/>
      <c r="D515" s="59"/>
      <c r="E515" s="60"/>
      <c r="F515" s="61"/>
    </row>
    <row r="516" spans="1:6" x14ac:dyDescent="0.25">
      <c r="A516" s="59"/>
      <c r="B516" s="60"/>
      <c r="C516" s="59"/>
      <c r="D516" s="59"/>
      <c r="E516" s="60"/>
      <c r="F516" s="61"/>
    </row>
    <row r="517" spans="1:6" x14ac:dyDescent="0.25">
      <c r="A517" s="59"/>
      <c r="B517" s="60"/>
      <c r="C517" s="59"/>
      <c r="D517" s="59"/>
      <c r="E517" s="60"/>
      <c r="F517" s="61"/>
    </row>
    <row r="518" spans="1:6" x14ac:dyDescent="0.25">
      <c r="A518" s="59"/>
      <c r="B518" s="60"/>
      <c r="C518" s="59"/>
      <c r="D518" s="59"/>
      <c r="E518" s="60"/>
      <c r="F518" s="61"/>
    </row>
    <row r="519" spans="1:6" x14ac:dyDescent="0.25">
      <c r="A519" s="59"/>
      <c r="B519" s="60"/>
      <c r="C519" s="59"/>
      <c r="D519" s="59"/>
      <c r="E519" s="60"/>
      <c r="F519" s="61"/>
    </row>
    <row r="520" spans="1:6" x14ac:dyDescent="0.25">
      <c r="A520" s="59"/>
      <c r="B520" s="60"/>
      <c r="C520" s="59"/>
      <c r="D520" s="59"/>
      <c r="E520" s="60"/>
      <c r="F520" s="61"/>
    </row>
    <row r="521" spans="1:6" x14ac:dyDescent="0.25">
      <c r="A521" s="59"/>
      <c r="B521" s="60"/>
      <c r="C521" s="59"/>
      <c r="D521" s="59"/>
      <c r="E521" s="60"/>
      <c r="F521" s="61"/>
    </row>
    <row r="522" spans="1:6" x14ac:dyDescent="0.25">
      <c r="A522" s="59"/>
      <c r="B522" s="60"/>
      <c r="C522" s="59"/>
      <c r="D522" s="59"/>
      <c r="E522" s="60"/>
      <c r="F522" s="61"/>
    </row>
    <row r="523" spans="1:6" x14ac:dyDescent="0.25">
      <c r="A523" s="59"/>
      <c r="B523" s="60"/>
      <c r="C523" s="59"/>
      <c r="D523" s="59"/>
      <c r="E523" s="60"/>
      <c r="F523" s="61"/>
    </row>
    <row r="524" spans="1:6" x14ac:dyDescent="0.25">
      <c r="A524" s="59"/>
      <c r="B524" s="60"/>
      <c r="C524" s="59"/>
      <c r="D524" s="59"/>
      <c r="E524" s="60"/>
      <c r="F524" s="61"/>
    </row>
    <row r="525" spans="1:6" x14ac:dyDescent="0.25">
      <c r="A525" s="59"/>
      <c r="B525" s="60"/>
      <c r="C525" s="59"/>
      <c r="D525" s="59"/>
      <c r="E525" s="60"/>
      <c r="F525" s="61"/>
    </row>
    <row r="526" spans="1:6" x14ac:dyDescent="0.25">
      <c r="A526" s="59"/>
      <c r="B526" s="60"/>
      <c r="C526" s="59"/>
      <c r="D526" s="59"/>
      <c r="E526" s="60"/>
      <c r="F526" s="61"/>
    </row>
    <row r="527" spans="1:6" x14ac:dyDescent="0.25">
      <c r="A527" s="59"/>
      <c r="B527" s="60"/>
      <c r="C527" s="59"/>
      <c r="D527" s="59"/>
      <c r="E527" s="60"/>
      <c r="F527" s="61"/>
    </row>
    <row r="528" spans="1:6" x14ac:dyDescent="0.25">
      <c r="A528" s="59"/>
      <c r="B528" s="60"/>
      <c r="C528" s="59"/>
      <c r="D528" s="59"/>
      <c r="E528" s="60"/>
      <c r="F528" s="61"/>
    </row>
    <row r="529" spans="1:6" x14ac:dyDescent="0.25">
      <c r="A529" s="59"/>
      <c r="B529" s="60"/>
      <c r="C529" s="59"/>
      <c r="D529" s="59"/>
      <c r="E529" s="60"/>
      <c r="F529" s="61"/>
    </row>
    <row r="530" spans="1:6" x14ac:dyDescent="0.25">
      <c r="A530" s="59"/>
      <c r="B530" s="60"/>
      <c r="C530" s="59"/>
      <c r="D530" s="59"/>
      <c r="E530" s="60"/>
      <c r="F530" s="61"/>
    </row>
    <row r="531" spans="1:6" x14ac:dyDescent="0.25">
      <c r="A531" s="59"/>
      <c r="B531" s="60"/>
      <c r="C531" s="59"/>
      <c r="D531" s="59"/>
      <c r="E531" s="60"/>
      <c r="F531" s="61"/>
    </row>
    <row r="532" spans="1:6" x14ac:dyDescent="0.25">
      <c r="A532" s="59"/>
      <c r="B532" s="60"/>
      <c r="C532" s="59"/>
      <c r="D532" s="59"/>
      <c r="E532" s="60"/>
      <c r="F532" s="61"/>
    </row>
    <row r="533" spans="1:6" x14ac:dyDescent="0.25">
      <c r="A533" s="59"/>
      <c r="B533" s="60"/>
      <c r="C533" s="59"/>
      <c r="D533" s="59"/>
      <c r="E533" s="60"/>
      <c r="F533" s="61"/>
    </row>
    <row r="534" spans="1:6" x14ac:dyDescent="0.25">
      <c r="A534" s="59"/>
      <c r="B534" s="60"/>
      <c r="C534" s="59"/>
      <c r="D534" s="59"/>
      <c r="E534" s="60"/>
      <c r="F534" s="61"/>
    </row>
    <row r="535" spans="1:6" x14ac:dyDescent="0.25">
      <c r="A535" s="59"/>
      <c r="B535" s="60"/>
      <c r="C535" s="59"/>
      <c r="D535" s="59"/>
      <c r="E535" s="60"/>
      <c r="F535" s="61"/>
    </row>
    <row r="536" spans="1:6" x14ac:dyDescent="0.25">
      <c r="A536" s="59"/>
      <c r="B536" s="60"/>
      <c r="C536" s="59"/>
      <c r="D536" s="59"/>
      <c r="E536" s="60"/>
      <c r="F536" s="61"/>
    </row>
    <row r="537" spans="1:6" x14ac:dyDescent="0.25">
      <c r="A537" s="59"/>
      <c r="B537" s="60"/>
      <c r="C537" s="59"/>
      <c r="D537" s="59"/>
      <c r="E537" s="60"/>
      <c r="F537" s="61"/>
    </row>
    <row r="538" spans="1:6" x14ac:dyDescent="0.25">
      <c r="A538" s="59"/>
      <c r="B538" s="60"/>
      <c r="C538" s="59"/>
      <c r="D538" s="59"/>
      <c r="E538" s="60"/>
      <c r="F538" s="61"/>
    </row>
    <row r="539" spans="1:6" x14ac:dyDescent="0.25">
      <c r="A539" s="59"/>
      <c r="B539" s="60"/>
      <c r="C539" s="59"/>
      <c r="D539" s="59"/>
      <c r="E539" s="60"/>
      <c r="F539" s="61"/>
    </row>
    <row r="540" spans="1:6" x14ac:dyDescent="0.25">
      <c r="A540" s="59"/>
      <c r="B540" s="60"/>
      <c r="C540" s="59"/>
      <c r="D540" s="59"/>
      <c r="E540" s="60"/>
      <c r="F540" s="61"/>
    </row>
    <row r="541" spans="1:6" x14ac:dyDescent="0.25">
      <c r="A541" s="59"/>
      <c r="B541" s="60"/>
      <c r="C541" s="59"/>
      <c r="D541" s="59"/>
      <c r="E541" s="60"/>
      <c r="F541" s="61"/>
    </row>
    <row r="542" spans="1:6" x14ac:dyDescent="0.25">
      <c r="A542" s="59"/>
      <c r="B542" s="60"/>
      <c r="C542" s="59"/>
      <c r="D542" s="59"/>
      <c r="E542" s="60"/>
      <c r="F542" s="61"/>
    </row>
    <row r="543" spans="1:6" x14ac:dyDescent="0.25">
      <c r="A543" s="59"/>
      <c r="B543" s="60"/>
      <c r="C543" s="59"/>
      <c r="D543" s="59"/>
      <c r="E543" s="60"/>
      <c r="F543" s="61"/>
    </row>
    <row r="544" spans="1:6" x14ac:dyDescent="0.25">
      <c r="A544" s="59"/>
      <c r="B544" s="60"/>
      <c r="C544" s="59"/>
      <c r="D544" s="59"/>
      <c r="E544" s="60"/>
      <c r="F544" s="61"/>
    </row>
    <row r="545" spans="1:6" x14ac:dyDescent="0.25">
      <c r="A545" s="59"/>
      <c r="B545" s="60"/>
      <c r="C545" s="59"/>
      <c r="D545" s="59"/>
      <c r="E545" s="60"/>
      <c r="F545" s="61"/>
    </row>
    <row r="546" spans="1:6" x14ac:dyDescent="0.25">
      <c r="A546" s="59"/>
      <c r="B546" s="60"/>
      <c r="C546" s="59"/>
      <c r="D546" s="59"/>
      <c r="E546" s="60"/>
      <c r="F546" s="61"/>
    </row>
    <row r="547" spans="1:6" x14ac:dyDescent="0.25">
      <c r="A547" s="59"/>
      <c r="B547" s="60"/>
      <c r="C547" s="59"/>
      <c r="D547" s="59"/>
      <c r="E547" s="60"/>
      <c r="F547" s="61"/>
    </row>
    <row r="548" spans="1:6" x14ac:dyDescent="0.25">
      <c r="A548" s="59"/>
      <c r="B548" s="60"/>
      <c r="C548" s="59"/>
      <c r="D548" s="59"/>
      <c r="E548" s="60"/>
      <c r="F548" s="61"/>
    </row>
    <row r="549" spans="1:6" x14ac:dyDescent="0.25">
      <c r="A549" s="59"/>
      <c r="B549" s="60"/>
      <c r="C549" s="59"/>
      <c r="D549" s="59"/>
      <c r="E549" s="60"/>
      <c r="F549" s="61"/>
    </row>
    <row r="550" spans="1:6" x14ac:dyDescent="0.25">
      <c r="A550" s="59"/>
      <c r="B550" s="60"/>
      <c r="C550" s="59"/>
      <c r="D550" s="59"/>
      <c r="E550" s="60"/>
      <c r="F550" s="61"/>
    </row>
    <row r="551" spans="1:6" x14ac:dyDescent="0.25">
      <c r="A551" s="59"/>
      <c r="B551" s="60"/>
      <c r="C551" s="59"/>
      <c r="D551" s="59"/>
      <c r="E551" s="60"/>
      <c r="F551" s="61"/>
    </row>
    <row r="552" spans="1:6" x14ac:dyDescent="0.25">
      <c r="A552" s="59"/>
      <c r="B552" s="60"/>
      <c r="C552" s="59"/>
      <c r="D552" s="59"/>
      <c r="E552" s="60"/>
      <c r="F552" s="61"/>
    </row>
    <row r="553" spans="1:6" x14ac:dyDescent="0.25">
      <c r="A553" s="59"/>
      <c r="B553" s="60"/>
      <c r="C553" s="59"/>
      <c r="D553" s="59"/>
      <c r="E553" s="60"/>
      <c r="F553" s="61"/>
    </row>
    <row r="554" spans="1:6" x14ac:dyDescent="0.25">
      <c r="A554" s="59"/>
      <c r="B554" s="60"/>
      <c r="C554" s="59"/>
      <c r="D554" s="59"/>
      <c r="E554" s="60"/>
      <c r="F554" s="61"/>
    </row>
    <row r="555" spans="1:6" x14ac:dyDescent="0.25">
      <c r="A555" s="59"/>
      <c r="B555" s="60"/>
      <c r="C555" s="59"/>
      <c r="D555" s="59"/>
      <c r="E555" s="60"/>
      <c r="F555" s="61"/>
    </row>
    <row r="556" spans="1:6" x14ac:dyDescent="0.25">
      <c r="A556" s="59"/>
      <c r="B556" s="60"/>
      <c r="C556" s="59"/>
      <c r="D556" s="59"/>
      <c r="E556" s="60"/>
      <c r="F556" s="61"/>
    </row>
    <row r="557" spans="1:6" x14ac:dyDescent="0.25">
      <c r="A557" s="59"/>
      <c r="B557" s="60"/>
      <c r="C557" s="59"/>
      <c r="D557" s="59"/>
      <c r="E557" s="60"/>
      <c r="F557" s="61"/>
    </row>
    <row r="558" spans="1:6" x14ac:dyDescent="0.25">
      <c r="A558" s="59"/>
      <c r="B558" s="60"/>
      <c r="C558" s="59"/>
      <c r="D558" s="59"/>
      <c r="E558" s="60"/>
      <c r="F558" s="61"/>
    </row>
    <row r="559" spans="1:6" x14ac:dyDescent="0.25">
      <c r="A559" s="59"/>
      <c r="B559" s="60"/>
      <c r="C559" s="59"/>
      <c r="D559" s="59"/>
      <c r="E559" s="60"/>
      <c r="F559" s="61"/>
    </row>
    <row r="560" spans="1:6" x14ac:dyDescent="0.25">
      <c r="A560" s="59"/>
      <c r="B560" s="60"/>
      <c r="C560" s="59"/>
      <c r="D560" s="59"/>
      <c r="E560" s="60"/>
      <c r="F560" s="61"/>
    </row>
    <row r="561" spans="1:6" x14ac:dyDescent="0.25">
      <c r="A561" s="59"/>
      <c r="B561" s="60"/>
      <c r="C561" s="59"/>
      <c r="D561" s="59"/>
      <c r="E561" s="60"/>
      <c r="F561" s="61"/>
    </row>
    <row r="562" spans="1:6" x14ac:dyDescent="0.25">
      <c r="A562" s="59"/>
      <c r="B562" s="60"/>
      <c r="C562" s="59"/>
      <c r="D562" s="59"/>
      <c r="E562" s="60"/>
      <c r="F562" s="61"/>
    </row>
    <row r="563" spans="1:6" x14ac:dyDescent="0.25">
      <c r="A563" s="59"/>
      <c r="B563" s="60"/>
      <c r="C563" s="59"/>
      <c r="D563" s="59"/>
      <c r="E563" s="60"/>
      <c r="F563" s="61"/>
    </row>
    <row r="564" spans="1:6" x14ac:dyDescent="0.25">
      <c r="A564" s="59"/>
      <c r="B564" s="60"/>
      <c r="C564" s="59"/>
      <c r="D564" s="59"/>
      <c r="E564" s="60"/>
      <c r="F564" s="61"/>
    </row>
    <row r="565" spans="1:6" x14ac:dyDescent="0.25">
      <c r="A565" s="59"/>
      <c r="B565" s="60"/>
      <c r="C565" s="59"/>
      <c r="D565" s="59"/>
      <c r="E565" s="60"/>
      <c r="F565" s="61"/>
    </row>
    <row r="566" spans="1:6" x14ac:dyDescent="0.25">
      <c r="A566" s="59"/>
      <c r="B566" s="60"/>
      <c r="C566" s="59"/>
      <c r="D566" s="59"/>
      <c r="E566" s="60"/>
      <c r="F566" s="61"/>
    </row>
    <row r="567" spans="1:6" x14ac:dyDescent="0.25">
      <c r="A567" s="59"/>
      <c r="B567" s="60"/>
      <c r="C567" s="59"/>
      <c r="D567" s="59"/>
      <c r="E567" s="60"/>
      <c r="F567" s="61"/>
    </row>
    <row r="568" spans="1:6" x14ac:dyDescent="0.25">
      <c r="A568" s="59"/>
      <c r="B568" s="60"/>
      <c r="C568" s="59"/>
      <c r="D568" s="59"/>
      <c r="E568" s="60"/>
      <c r="F568" s="61"/>
    </row>
    <row r="569" spans="1:6" x14ac:dyDescent="0.25">
      <c r="A569" s="59"/>
      <c r="B569" s="60"/>
      <c r="C569" s="59"/>
      <c r="D569" s="59"/>
      <c r="E569" s="60"/>
      <c r="F569" s="61"/>
    </row>
    <row r="570" spans="1:6" x14ac:dyDescent="0.25">
      <c r="A570" s="59"/>
      <c r="B570" s="60"/>
      <c r="C570" s="59"/>
      <c r="D570" s="59"/>
      <c r="E570" s="60"/>
      <c r="F570" s="61"/>
    </row>
    <row r="571" spans="1:6" x14ac:dyDescent="0.25">
      <c r="A571" s="59"/>
      <c r="B571" s="60"/>
      <c r="C571" s="59"/>
      <c r="D571" s="59"/>
      <c r="E571" s="60"/>
      <c r="F571" s="61"/>
    </row>
    <row r="572" spans="1:6" x14ac:dyDescent="0.25">
      <c r="A572" s="59"/>
      <c r="B572" s="60"/>
      <c r="C572" s="59"/>
      <c r="D572" s="59"/>
      <c r="E572" s="60"/>
      <c r="F572" s="61"/>
    </row>
    <row r="573" spans="1:6" x14ac:dyDescent="0.25">
      <c r="A573" s="59"/>
      <c r="B573" s="60"/>
      <c r="C573" s="59"/>
      <c r="D573" s="59"/>
      <c r="E573" s="60"/>
      <c r="F573" s="61"/>
    </row>
    <row r="574" spans="1:6" x14ac:dyDescent="0.25">
      <c r="A574" s="59"/>
      <c r="B574" s="60"/>
      <c r="C574" s="59"/>
      <c r="D574" s="59"/>
      <c r="E574" s="60"/>
      <c r="F574" s="61"/>
    </row>
    <row r="575" spans="1:6" x14ac:dyDescent="0.25">
      <c r="A575" s="59"/>
      <c r="B575" s="60"/>
      <c r="C575" s="59"/>
      <c r="D575" s="59"/>
      <c r="E575" s="60"/>
      <c r="F575" s="61"/>
    </row>
    <row r="576" spans="1:6" x14ac:dyDescent="0.25">
      <c r="A576" s="59"/>
      <c r="B576" s="60"/>
      <c r="C576" s="59"/>
      <c r="D576" s="59"/>
      <c r="E576" s="60"/>
      <c r="F576" s="61"/>
    </row>
    <row r="577" spans="1:6" x14ac:dyDescent="0.25">
      <c r="A577" s="59"/>
      <c r="B577" s="60"/>
      <c r="C577" s="59"/>
      <c r="D577" s="59"/>
      <c r="E577" s="60"/>
      <c r="F577" s="61"/>
    </row>
    <row r="578" spans="1:6" x14ac:dyDescent="0.25">
      <c r="A578" s="59"/>
      <c r="B578" s="60"/>
      <c r="C578" s="59"/>
      <c r="D578" s="59"/>
      <c r="E578" s="60"/>
      <c r="F578" s="61"/>
    </row>
    <row r="579" spans="1:6" x14ac:dyDescent="0.25">
      <c r="A579" s="59"/>
      <c r="B579" s="60"/>
      <c r="C579" s="59"/>
      <c r="D579" s="59"/>
      <c r="E579" s="60"/>
      <c r="F579" s="61"/>
    </row>
    <row r="580" spans="1:6" x14ac:dyDescent="0.25">
      <c r="A580" s="59"/>
      <c r="B580" s="60"/>
      <c r="C580" s="59"/>
      <c r="D580" s="59"/>
      <c r="E580" s="60"/>
      <c r="F580" s="61"/>
    </row>
    <row r="581" spans="1:6" x14ac:dyDescent="0.25">
      <c r="A581" s="59"/>
      <c r="B581" s="60"/>
      <c r="C581" s="59"/>
      <c r="D581" s="59"/>
      <c r="E581" s="60"/>
      <c r="F581" s="61"/>
    </row>
    <row r="582" spans="1:6" x14ac:dyDescent="0.25">
      <c r="A582" s="59"/>
      <c r="B582" s="60"/>
      <c r="C582" s="59"/>
      <c r="D582" s="59"/>
      <c r="E582" s="60"/>
      <c r="F582" s="61"/>
    </row>
    <row r="583" spans="1:6" x14ac:dyDescent="0.25">
      <c r="A583" s="59"/>
      <c r="B583" s="60"/>
      <c r="C583" s="59"/>
      <c r="D583" s="59"/>
      <c r="E583" s="60"/>
      <c r="F583" s="61"/>
    </row>
    <row r="584" spans="1:6" x14ac:dyDescent="0.25">
      <c r="A584" s="59"/>
      <c r="B584" s="60"/>
      <c r="C584" s="59"/>
      <c r="D584" s="59"/>
      <c r="E584" s="60"/>
      <c r="F584" s="61"/>
    </row>
    <row r="585" spans="1:6" x14ac:dyDescent="0.25">
      <c r="A585" s="59"/>
      <c r="B585" s="60"/>
      <c r="C585" s="59"/>
      <c r="D585" s="59"/>
      <c r="E585" s="60"/>
      <c r="F585" s="61"/>
    </row>
    <row r="586" spans="1:6" x14ac:dyDescent="0.25">
      <c r="A586" s="59"/>
      <c r="B586" s="60"/>
      <c r="C586" s="59"/>
      <c r="D586" s="59"/>
      <c r="E586" s="60"/>
      <c r="F586" s="61"/>
    </row>
    <row r="587" spans="1:6" x14ac:dyDescent="0.25">
      <c r="A587" s="59"/>
      <c r="B587" s="60"/>
      <c r="C587" s="59"/>
      <c r="D587" s="59"/>
      <c r="E587" s="60"/>
      <c r="F587" s="61"/>
    </row>
    <row r="588" spans="1:6" x14ac:dyDescent="0.25">
      <c r="A588" s="59"/>
      <c r="B588" s="60"/>
      <c r="C588" s="59"/>
      <c r="D588" s="59"/>
      <c r="E588" s="60"/>
      <c r="F588" s="61"/>
    </row>
    <row r="589" spans="1:6" x14ac:dyDescent="0.25">
      <c r="A589" s="59"/>
      <c r="B589" s="60"/>
      <c r="C589" s="59"/>
      <c r="D589" s="59"/>
      <c r="E589" s="60"/>
      <c r="F589" s="61"/>
    </row>
    <row r="590" spans="1:6" x14ac:dyDescent="0.25">
      <c r="A590" s="59"/>
      <c r="B590" s="60"/>
      <c r="C590" s="59"/>
      <c r="D590" s="59"/>
      <c r="E590" s="60"/>
      <c r="F590" s="61"/>
    </row>
    <row r="591" spans="1:6" x14ac:dyDescent="0.25">
      <c r="A591" s="59"/>
      <c r="B591" s="60"/>
      <c r="C591" s="59"/>
      <c r="D591" s="59"/>
      <c r="E591" s="60"/>
      <c r="F591" s="61"/>
    </row>
    <row r="592" spans="1:6" x14ac:dyDescent="0.25">
      <c r="A592" s="59"/>
      <c r="B592" s="60"/>
      <c r="C592" s="59"/>
      <c r="D592" s="59"/>
      <c r="E592" s="60"/>
      <c r="F592" s="61"/>
    </row>
    <row r="593" spans="1:6" x14ac:dyDescent="0.25">
      <c r="A593" s="59"/>
      <c r="B593" s="60"/>
      <c r="C593" s="59"/>
      <c r="D593" s="59"/>
      <c r="E593" s="60"/>
      <c r="F593" s="61"/>
    </row>
    <row r="594" spans="1:6" x14ac:dyDescent="0.25">
      <c r="A594" s="59"/>
      <c r="B594" s="60"/>
      <c r="C594" s="59"/>
      <c r="D594" s="59"/>
      <c r="E594" s="60"/>
      <c r="F594" s="61"/>
    </row>
    <row r="595" spans="1:6" x14ac:dyDescent="0.25">
      <c r="A595" s="59"/>
      <c r="B595" s="60"/>
      <c r="C595" s="59"/>
      <c r="D595" s="59"/>
      <c r="E595" s="60"/>
      <c r="F595" s="61"/>
    </row>
    <row r="596" spans="1:6" x14ac:dyDescent="0.25">
      <c r="A596" s="59"/>
      <c r="B596" s="60"/>
      <c r="C596" s="59"/>
      <c r="D596" s="59"/>
      <c r="E596" s="60"/>
      <c r="F596" s="61"/>
    </row>
    <row r="597" spans="1:6" x14ac:dyDescent="0.25">
      <c r="A597" s="59"/>
      <c r="B597" s="60"/>
      <c r="C597" s="59"/>
      <c r="D597" s="59"/>
      <c r="E597" s="60"/>
      <c r="F597" s="61"/>
    </row>
    <row r="598" spans="1:6" x14ac:dyDescent="0.25">
      <c r="A598" s="59"/>
      <c r="B598" s="60"/>
      <c r="C598" s="59"/>
      <c r="D598" s="59"/>
      <c r="E598" s="60"/>
      <c r="F598" s="61"/>
    </row>
    <row r="599" spans="1:6" x14ac:dyDescent="0.25">
      <c r="A599" s="59"/>
      <c r="B599" s="60"/>
      <c r="C599" s="59"/>
      <c r="D599" s="59"/>
      <c r="E599" s="60"/>
      <c r="F599" s="61"/>
    </row>
    <row r="600" spans="1:6" x14ac:dyDescent="0.25">
      <c r="A600" s="59"/>
      <c r="B600" s="60"/>
      <c r="C600" s="59"/>
      <c r="D600" s="59"/>
      <c r="E600" s="60"/>
      <c r="F600" s="61"/>
    </row>
    <row r="601" spans="1:6" x14ac:dyDescent="0.25">
      <c r="A601" s="59"/>
      <c r="B601" s="60"/>
      <c r="C601" s="59"/>
      <c r="D601" s="59"/>
      <c r="E601" s="60"/>
      <c r="F601" s="61"/>
    </row>
    <row r="602" spans="1:6" x14ac:dyDescent="0.25">
      <c r="A602" s="59"/>
      <c r="B602" s="60"/>
      <c r="C602" s="59"/>
      <c r="D602" s="59"/>
      <c r="E602" s="60"/>
      <c r="F602" s="61"/>
    </row>
    <row r="603" spans="1:6" x14ac:dyDescent="0.25">
      <c r="A603" s="59"/>
      <c r="B603" s="60"/>
      <c r="C603" s="59"/>
      <c r="D603" s="59"/>
      <c r="E603" s="60"/>
      <c r="F603" s="61"/>
    </row>
    <row r="604" spans="1:6" x14ac:dyDescent="0.25">
      <c r="A604" s="59"/>
      <c r="B604" s="60"/>
      <c r="C604" s="59"/>
      <c r="D604" s="59"/>
      <c r="E604" s="60"/>
      <c r="F604" s="61"/>
    </row>
    <row r="605" spans="1:6" x14ac:dyDescent="0.25">
      <c r="A605" s="59"/>
      <c r="B605" s="60"/>
      <c r="C605" s="59"/>
      <c r="D605" s="59"/>
      <c r="E605" s="60"/>
      <c r="F605" s="61"/>
    </row>
    <row r="606" spans="1:6" x14ac:dyDescent="0.25">
      <c r="A606" s="59"/>
      <c r="B606" s="60"/>
      <c r="C606" s="59"/>
      <c r="D606" s="59"/>
      <c r="E606" s="60"/>
      <c r="F606" s="61"/>
    </row>
    <row r="607" spans="1:6" x14ac:dyDescent="0.25">
      <c r="A607" s="59"/>
      <c r="B607" s="60"/>
      <c r="C607" s="59"/>
      <c r="D607" s="59"/>
      <c r="E607" s="60"/>
      <c r="F607" s="61"/>
    </row>
    <row r="608" spans="1:6" x14ac:dyDescent="0.25">
      <c r="A608" s="59"/>
      <c r="B608" s="60"/>
      <c r="C608" s="59"/>
      <c r="D608" s="59"/>
      <c r="E608" s="60"/>
      <c r="F608" s="61"/>
    </row>
    <row r="609" spans="1:6" x14ac:dyDescent="0.25">
      <c r="A609" s="59"/>
      <c r="B609" s="60"/>
      <c r="C609" s="59"/>
      <c r="D609" s="59"/>
      <c r="E609" s="60"/>
      <c r="F609" s="61"/>
    </row>
    <row r="610" spans="1:6" x14ac:dyDescent="0.25">
      <c r="A610" s="59"/>
      <c r="B610" s="60"/>
      <c r="C610" s="59"/>
      <c r="D610" s="59"/>
      <c r="E610" s="60"/>
      <c r="F610" s="61"/>
    </row>
    <row r="611" spans="1:6" x14ac:dyDescent="0.25">
      <c r="A611" s="59"/>
      <c r="B611" s="60"/>
      <c r="C611" s="59"/>
      <c r="D611" s="59"/>
      <c r="E611" s="60"/>
      <c r="F611" s="61"/>
    </row>
    <row r="612" spans="1:6" x14ac:dyDescent="0.25">
      <c r="A612" s="59"/>
      <c r="B612" s="60"/>
      <c r="C612" s="59"/>
      <c r="D612" s="59"/>
      <c r="E612" s="60"/>
      <c r="F612" s="61"/>
    </row>
    <row r="613" spans="1:6" x14ac:dyDescent="0.25">
      <c r="A613" s="59"/>
      <c r="B613" s="60"/>
      <c r="C613" s="59"/>
      <c r="D613" s="59"/>
      <c r="E613" s="60"/>
      <c r="F613" s="61"/>
    </row>
    <row r="614" spans="1:6" x14ac:dyDescent="0.25">
      <c r="A614" s="59"/>
      <c r="B614" s="60"/>
      <c r="C614" s="59"/>
      <c r="D614" s="59"/>
      <c r="E614" s="60"/>
      <c r="F614" s="61"/>
    </row>
    <row r="615" spans="1:6" x14ac:dyDescent="0.25">
      <c r="A615" s="59"/>
      <c r="B615" s="60"/>
      <c r="C615" s="59"/>
      <c r="D615" s="59"/>
      <c r="E615" s="60"/>
      <c r="F615" s="61"/>
    </row>
    <row r="616" spans="1:6" x14ac:dyDescent="0.25">
      <c r="A616" s="59"/>
      <c r="B616" s="60"/>
      <c r="C616" s="59"/>
      <c r="D616" s="59"/>
      <c r="E616" s="60"/>
      <c r="F616" s="61"/>
    </row>
    <row r="617" spans="1:6" x14ac:dyDescent="0.25">
      <c r="A617" s="59"/>
      <c r="B617" s="60"/>
      <c r="C617" s="59"/>
      <c r="D617" s="59"/>
      <c r="E617" s="60"/>
      <c r="F617" s="61"/>
    </row>
    <row r="618" spans="1:6" x14ac:dyDescent="0.25">
      <c r="A618" s="59"/>
      <c r="B618" s="60"/>
      <c r="C618" s="59"/>
      <c r="D618" s="59"/>
      <c r="E618" s="60"/>
      <c r="F618" s="61"/>
    </row>
    <row r="619" spans="1:6" x14ac:dyDescent="0.25">
      <c r="A619" s="59"/>
      <c r="B619" s="60"/>
      <c r="C619" s="59"/>
      <c r="D619" s="59"/>
      <c r="E619" s="60"/>
      <c r="F619" s="61"/>
    </row>
    <row r="620" spans="1:6" x14ac:dyDescent="0.25">
      <c r="A620" s="59"/>
      <c r="B620" s="60"/>
      <c r="C620" s="59"/>
      <c r="D620" s="59"/>
      <c r="E620" s="60"/>
      <c r="F620" s="61"/>
    </row>
    <row r="621" spans="1:6" x14ac:dyDescent="0.25">
      <c r="A621" s="59"/>
      <c r="B621" s="60"/>
      <c r="C621" s="59"/>
      <c r="D621" s="59"/>
      <c r="E621" s="60"/>
      <c r="F621" s="61"/>
    </row>
    <row r="622" spans="1:6" x14ac:dyDescent="0.25">
      <c r="A622" s="59"/>
      <c r="B622" s="60"/>
      <c r="C622" s="59"/>
      <c r="D622" s="59"/>
      <c r="E622" s="60"/>
      <c r="F622" s="61"/>
    </row>
    <row r="623" spans="1:6" x14ac:dyDescent="0.25">
      <c r="A623" s="59"/>
      <c r="B623" s="60"/>
      <c r="C623" s="59"/>
      <c r="D623" s="59"/>
      <c r="E623" s="60"/>
      <c r="F623" s="61"/>
    </row>
    <row r="624" spans="1:6" x14ac:dyDescent="0.25">
      <c r="A624" s="59"/>
      <c r="B624" s="60"/>
      <c r="C624" s="59"/>
      <c r="D624" s="59"/>
      <c r="E624" s="60"/>
      <c r="F624" s="61"/>
    </row>
    <row r="625" spans="1:6" x14ac:dyDescent="0.25">
      <c r="A625" s="59"/>
      <c r="B625" s="60"/>
      <c r="C625" s="59"/>
      <c r="D625" s="59"/>
      <c r="E625" s="60"/>
      <c r="F625" s="61"/>
    </row>
    <row r="626" spans="1:6" x14ac:dyDescent="0.25">
      <c r="A626" s="59"/>
      <c r="B626" s="60"/>
      <c r="C626" s="59"/>
      <c r="D626" s="59"/>
      <c r="E626" s="60"/>
      <c r="F626" s="61"/>
    </row>
    <row r="627" spans="1:6" x14ac:dyDescent="0.25">
      <c r="A627" s="59"/>
      <c r="B627" s="60"/>
      <c r="C627" s="59"/>
      <c r="D627" s="59"/>
      <c r="E627" s="60"/>
      <c r="F627" s="61"/>
    </row>
    <row r="628" spans="1:6" x14ac:dyDescent="0.25">
      <c r="A628" s="59"/>
      <c r="B628" s="60"/>
      <c r="C628" s="59"/>
      <c r="D628" s="59"/>
      <c r="E628" s="60"/>
      <c r="F628" s="61"/>
    </row>
    <row r="629" spans="1:6" x14ac:dyDescent="0.25">
      <c r="A629" s="59"/>
      <c r="B629" s="60"/>
      <c r="C629" s="59"/>
      <c r="D629" s="59"/>
      <c r="E629" s="60"/>
      <c r="F629" s="61"/>
    </row>
    <row r="630" spans="1:6" x14ac:dyDescent="0.25">
      <c r="A630" s="59"/>
      <c r="B630" s="60"/>
      <c r="C630" s="59"/>
      <c r="D630" s="59"/>
      <c r="E630" s="60"/>
      <c r="F630" s="61"/>
    </row>
    <row r="631" spans="1:6" x14ac:dyDescent="0.25">
      <c r="A631" s="59"/>
      <c r="B631" s="60"/>
      <c r="C631" s="59"/>
      <c r="D631" s="59"/>
      <c r="E631" s="60"/>
      <c r="F631" s="61"/>
    </row>
    <row r="632" spans="1:6" x14ac:dyDescent="0.25">
      <c r="A632" s="59"/>
      <c r="B632" s="60"/>
      <c r="C632" s="59"/>
      <c r="D632" s="59"/>
      <c r="E632" s="60"/>
      <c r="F632" s="61"/>
    </row>
    <row r="633" spans="1:6" x14ac:dyDescent="0.25">
      <c r="A633" s="59"/>
      <c r="B633" s="60"/>
      <c r="C633" s="59"/>
      <c r="D633" s="59"/>
      <c r="E633" s="60"/>
      <c r="F633" s="61"/>
    </row>
    <row r="634" spans="1:6" x14ac:dyDescent="0.25">
      <c r="A634" s="59"/>
      <c r="B634" s="60"/>
      <c r="C634" s="59"/>
      <c r="D634" s="59"/>
      <c r="E634" s="60"/>
      <c r="F634" s="61"/>
    </row>
    <row r="635" spans="1:6" x14ac:dyDescent="0.25">
      <c r="A635" s="59"/>
      <c r="B635" s="60"/>
      <c r="C635" s="59"/>
      <c r="D635" s="59"/>
      <c r="E635" s="60"/>
      <c r="F635" s="61"/>
    </row>
    <row r="636" spans="1:6" x14ac:dyDescent="0.25">
      <c r="A636" s="59"/>
      <c r="B636" s="60"/>
      <c r="C636" s="59"/>
      <c r="D636" s="59"/>
      <c r="E636" s="60"/>
      <c r="F636" s="61"/>
    </row>
    <row r="637" spans="1:6" x14ac:dyDescent="0.25">
      <c r="A637" s="59"/>
      <c r="B637" s="60"/>
      <c r="C637" s="59"/>
      <c r="D637" s="59"/>
      <c r="E637" s="60"/>
      <c r="F637" s="61"/>
    </row>
    <row r="638" spans="1:6" x14ac:dyDescent="0.25">
      <c r="A638" s="59"/>
      <c r="B638" s="60"/>
      <c r="C638" s="59"/>
      <c r="D638" s="59"/>
      <c r="E638" s="60"/>
      <c r="F638" s="61"/>
    </row>
    <row r="639" spans="1:6" x14ac:dyDescent="0.25">
      <c r="A639" s="59"/>
      <c r="B639" s="60"/>
      <c r="C639" s="59"/>
      <c r="D639" s="59"/>
      <c r="E639" s="60"/>
      <c r="F639" s="61"/>
    </row>
    <row r="640" spans="1:6" x14ac:dyDescent="0.25">
      <c r="A640" s="59"/>
      <c r="B640" s="60"/>
      <c r="C640" s="59"/>
      <c r="D640" s="59"/>
      <c r="E640" s="60"/>
      <c r="F640" s="61"/>
    </row>
    <row r="641" spans="1:6" x14ac:dyDescent="0.25">
      <c r="A641" s="59"/>
      <c r="B641" s="60"/>
      <c r="C641" s="59"/>
      <c r="D641" s="59"/>
      <c r="E641" s="60"/>
      <c r="F641" s="61"/>
    </row>
    <row r="642" spans="1:6" x14ac:dyDescent="0.25">
      <c r="A642" s="59"/>
      <c r="B642" s="60"/>
      <c r="C642" s="59"/>
      <c r="D642" s="59"/>
      <c r="E642" s="60"/>
      <c r="F642" s="61"/>
    </row>
    <row r="643" spans="1:6" x14ac:dyDescent="0.25">
      <c r="A643" s="59"/>
      <c r="B643" s="60"/>
      <c r="C643" s="59"/>
      <c r="D643" s="59"/>
      <c r="E643" s="60"/>
      <c r="F643" s="61"/>
    </row>
    <row r="644" spans="1:6" x14ac:dyDescent="0.25">
      <c r="A644" s="59"/>
      <c r="B644" s="60"/>
      <c r="C644" s="59"/>
      <c r="D644" s="59"/>
      <c r="E644" s="60"/>
      <c r="F644" s="61"/>
    </row>
    <row r="645" spans="1:6" x14ac:dyDescent="0.25">
      <c r="A645" s="59"/>
      <c r="B645" s="60"/>
      <c r="C645" s="59"/>
      <c r="D645" s="59"/>
      <c r="E645" s="60"/>
      <c r="F645" s="61"/>
    </row>
    <row r="646" spans="1:6" x14ac:dyDescent="0.25">
      <c r="A646" s="59"/>
      <c r="B646" s="60"/>
      <c r="C646" s="59"/>
      <c r="D646" s="59"/>
      <c r="E646" s="60"/>
      <c r="F646" s="61"/>
    </row>
    <row r="647" spans="1:6" x14ac:dyDescent="0.25">
      <c r="A647" s="59"/>
      <c r="B647" s="60"/>
      <c r="C647" s="59"/>
      <c r="D647" s="59"/>
      <c r="E647" s="60"/>
      <c r="F647" s="61"/>
    </row>
    <row r="648" spans="1:6" x14ac:dyDescent="0.25">
      <c r="A648" s="59"/>
      <c r="B648" s="60"/>
      <c r="C648" s="59"/>
      <c r="D648" s="59"/>
      <c r="E648" s="60"/>
      <c r="F648" s="61"/>
    </row>
    <row r="649" spans="1:6" x14ac:dyDescent="0.25">
      <c r="A649" s="59"/>
      <c r="B649" s="60"/>
      <c r="C649" s="59"/>
      <c r="D649" s="59"/>
      <c r="E649" s="60"/>
      <c r="F649" s="61"/>
    </row>
    <row r="650" spans="1:6" x14ac:dyDescent="0.25">
      <c r="A650" s="59"/>
      <c r="B650" s="60"/>
      <c r="C650" s="59"/>
      <c r="D650" s="59"/>
      <c r="E650" s="60"/>
      <c r="F650" s="61"/>
    </row>
    <row r="651" spans="1:6" x14ac:dyDescent="0.25">
      <c r="A651" s="59"/>
      <c r="B651" s="60"/>
      <c r="C651" s="59"/>
      <c r="D651" s="59"/>
      <c r="E651" s="60"/>
      <c r="F651" s="61"/>
    </row>
    <row r="652" spans="1:6" x14ac:dyDescent="0.25">
      <c r="A652" s="59"/>
      <c r="B652" s="60"/>
      <c r="C652" s="59"/>
      <c r="D652" s="59"/>
      <c r="E652" s="60"/>
      <c r="F652" s="61"/>
    </row>
    <row r="653" spans="1:6" x14ac:dyDescent="0.25">
      <c r="A653" s="59"/>
      <c r="B653" s="60"/>
      <c r="C653" s="59"/>
      <c r="D653" s="59"/>
      <c r="E653" s="60"/>
      <c r="F653" s="61"/>
    </row>
    <row r="654" spans="1:6" x14ac:dyDescent="0.25">
      <c r="A654" s="59"/>
      <c r="B654" s="60"/>
      <c r="C654" s="59"/>
      <c r="D654" s="59"/>
      <c r="E654" s="60"/>
      <c r="F654" s="61"/>
    </row>
    <row r="655" spans="1:6" x14ac:dyDescent="0.25">
      <c r="A655" s="59"/>
      <c r="B655" s="60"/>
      <c r="C655" s="59"/>
      <c r="D655" s="59"/>
      <c r="E655" s="60"/>
      <c r="F655" s="61"/>
    </row>
    <row r="656" spans="1:6" x14ac:dyDescent="0.25">
      <c r="A656" s="59"/>
      <c r="B656" s="60"/>
      <c r="C656" s="59"/>
      <c r="D656" s="59"/>
      <c r="E656" s="60"/>
      <c r="F656" s="61"/>
    </row>
    <row r="657" spans="1:6" x14ac:dyDescent="0.25">
      <c r="A657" s="59"/>
      <c r="B657" s="60"/>
      <c r="C657" s="59"/>
      <c r="D657" s="59"/>
      <c r="E657" s="60"/>
      <c r="F657" s="61"/>
    </row>
    <row r="658" spans="1:6" x14ac:dyDescent="0.25">
      <c r="A658" s="59"/>
      <c r="B658" s="60"/>
      <c r="C658" s="59"/>
      <c r="D658" s="59"/>
      <c r="E658" s="60"/>
      <c r="F658" s="61"/>
    </row>
    <row r="659" spans="1:6" x14ac:dyDescent="0.25">
      <c r="A659" s="59"/>
      <c r="B659" s="60"/>
      <c r="C659" s="59"/>
      <c r="D659" s="59"/>
      <c r="E659" s="60"/>
      <c r="F659" s="61"/>
    </row>
    <row r="660" spans="1:6" x14ac:dyDescent="0.25">
      <c r="A660" s="59"/>
      <c r="B660" s="60"/>
      <c r="C660" s="59"/>
      <c r="D660" s="59"/>
      <c r="E660" s="60"/>
      <c r="F660" s="61"/>
    </row>
    <row r="661" spans="1:6" x14ac:dyDescent="0.25">
      <c r="A661" s="59"/>
      <c r="B661" s="60"/>
      <c r="C661" s="59"/>
      <c r="D661" s="59"/>
      <c r="E661" s="60"/>
      <c r="F661" s="61"/>
    </row>
    <row r="662" spans="1:6" x14ac:dyDescent="0.25">
      <c r="A662" s="59"/>
      <c r="B662" s="60"/>
      <c r="C662" s="59"/>
      <c r="D662" s="59"/>
      <c r="E662" s="60"/>
      <c r="F662" s="61"/>
    </row>
    <row r="663" spans="1:6" x14ac:dyDescent="0.25">
      <c r="A663" s="59"/>
      <c r="B663" s="60"/>
      <c r="C663" s="59"/>
      <c r="D663" s="59"/>
      <c r="E663" s="60"/>
      <c r="F663" s="61"/>
    </row>
    <row r="664" spans="1:6" x14ac:dyDescent="0.25">
      <c r="A664" s="59"/>
      <c r="B664" s="60"/>
      <c r="C664" s="59"/>
      <c r="D664" s="59"/>
      <c r="E664" s="60"/>
      <c r="F664" s="61"/>
    </row>
    <row r="665" spans="1:6" x14ac:dyDescent="0.25">
      <c r="A665" s="59"/>
      <c r="B665" s="60"/>
      <c r="C665" s="59"/>
      <c r="D665" s="59"/>
      <c r="E665" s="60"/>
      <c r="F665" s="61"/>
    </row>
    <row r="666" spans="1:6" x14ac:dyDescent="0.25">
      <c r="A666" s="59"/>
      <c r="B666" s="60"/>
      <c r="C666" s="59"/>
      <c r="D666" s="59"/>
      <c r="E666" s="60"/>
      <c r="F666" s="61"/>
    </row>
    <row r="667" spans="1:6" x14ac:dyDescent="0.25">
      <c r="A667" s="59"/>
      <c r="B667" s="60"/>
      <c r="C667" s="59"/>
      <c r="D667" s="59"/>
      <c r="E667" s="60"/>
      <c r="F667" s="61"/>
    </row>
    <row r="668" spans="1:6" x14ac:dyDescent="0.25">
      <c r="A668" s="59"/>
      <c r="B668" s="60"/>
      <c r="C668" s="59"/>
      <c r="D668" s="59"/>
      <c r="E668" s="60"/>
      <c r="F668" s="61"/>
    </row>
    <row r="669" spans="1:6" x14ac:dyDescent="0.25">
      <c r="A669" s="59"/>
      <c r="B669" s="60"/>
      <c r="C669" s="59"/>
      <c r="D669" s="59"/>
      <c r="E669" s="60"/>
      <c r="F669" s="61"/>
    </row>
    <row r="670" spans="1:6" x14ac:dyDescent="0.25">
      <c r="A670" s="59"/>
      <c r="B670" s="60"/>
      <c r="C670" s="59"/>
      <c r="D670" s="59"/>
      <c r="E670" s="60"/>
      <c r="F670" s="61"/>
    </row>
    <row r="671" spans="1:6" x14ac:dyDescent="0.25">
      <c r="A671" s="59"/>
      <c r="B671" s="60"/>
      <c r="C671" s="59"/>
      <c r="D671" s="59"/>
      <c r="E671" s="60"/>
      <c r="F671" s="61"/>
    </row>
    <row r="672" spans="1:6" x14ac:dyDescent="0.25">
      <c r="A672" s="59"/>
      <c r="B672" s="60"/>
      <c r="C672" s="59"/>
      <c r="D672" s="59"/>
      <c r="E672" s="60"/>
      <c r="F672" s="61"/>
    </row>
    <row r="673" spans="1:6" x14ac:dyDescent="0.25">
      <c r="A673" s="59"/>
      <c r="B673" s="60"/>
      <c r="C673" s="59"/>
      <c r="D673" s="59"/>
      <c r="E673" s="60"/>
      <c r="F673" s="61"/>
    </row>
    <row r="674" spans="1:6" x14ac:dyDescent="0.25">
      <c r="A674" s="59"/>
      <c r="B674" s="60"/>
      <c r="C674" s="59"/>
      <c r="D674" s="59"/>
      <c r="E674" s="60"/>
      <c r="F674" s="61"/>
    </row>
    <row r="675" spans="1:6" x14ac:dyDescent="0.25">
      <c r="A675" s="59"/>
      <c r="B675" s="60"/>
      <c r="C675" s="59"/>
      <c r="D675" s="59"/>
      <c r="E675" s="60"/>
      <c r="F675" s="61"/>
    </row>
    <row r="676" spans="1:6" x14ac:dyDescent="0.25">
      <c r="A676" s="59"/>
      <c r="B676" s="60"/>
      <c r="C676" s="59"/>
      <c r="D676" s="59"/>
      <c r="E676" s="60"/>
      <c r="F676" s="61"/>
    </row>
    <row r="677" spans="1:6" x14ac:dyDescent="0.25">
      <c r="A677" s="59"/>
      <c r="B677" s="60"/>
      <c r="C677" s="59"/>
      <c r="D677" s="59"/>
      <c r="E677" s="60"/>
      <c r="F677" s="61"/>
    </row>
    <row r="678" spans="1:6" x14ac:dyDescent="0.25">
      <c r="A678" s="59"/>
      <c r="B678" s="60"/>
      <c r="C678" s="59"/>
      <c r="D678" s="59"/>
      <c r="E678" s="60"/>
      <c r="F678" s="61"/>
    </row>
    <row r="679" spans="1:6" x14ac:dyDescent="0.25">
      <c r="A679" s="59"/>
      <c r="B679" s="60"/>
      <c r="C679" s="59"/>
      <c r="D679" s="59"/>
      <c r="E679" s="60"/>
      <c r="F679" s="61"/>
    </row>
    <row r="680" spans="1:6" x14ac:dyDescent="0.25">
      <c r="A680" s="59"/>
      <c r="B680" s="60"/>
      <c r="C680" s="59"/>
      <c r="D680" s="59"/>
      <c r="E680" s="60"/>
      <c r="F680" s="61"/>
    </row>
    <row r="681" spans="1:6" x14ac:dyDescent="0.25">
      <c r="A681" s="59"/>
      <c r="B681" s="60"/>
      <c r="C681" s="59"/>
      <c r="D681" s="59"/>
      <c r="E681" s="60"/>
      <c r="F681" s="61"/>
    </row>
    <row r="682" spans="1:6" x14ac:dyDescent="0.25">
      <c r="A682" s="59"/>
      <c r="B682" s="60"/>
      <c r="C682" s="59"/>
      <c r="D682" s="59"/>
      <c r="E682" s="60"/>
      <c r="F682" s="61"/>
    </row>
    <row r="683" spans="1:6" x14ac:dyDescent="0.25">
      <c r="A683" s="59"/>
      <c r="B683" s="60"/>
      <c r="C683" s="59"/>
      <c r="D683" s="59"/>
      <c r="E683" s="60"/>
      <c r="F683" s="61"/>
    </row>
    <row r="684" spans="1:6" x14ac:dyDescent="0.25">
      <c r="A684" s="59"/>
      <c r="B684" s="60"/>
      <c r="C684" s="59"/>
      <c r="D684" s="59"/>
      <c r="E684" s="60"/>
      <c r="F684" s="61"/>
    </row>
    <row r="685" spans="1:6" x14ac:dyDescent="0.25">
      <c r="A685" s="59"/>
      <c r="B685" s="60"/>
      <c r="C685" s="59"/>
      <c r="D685" s="59"/>
      <c r="E685" s="60"/>
      <c r="F685" s="61"/>
    </row>
    <row r="686" spans="1:6" x14ac:dyDescent="0.25">
      <c r="A686" s="59"/>
      <c r="B686" s="60"/>
      <c r="C686" s="59"/>
      <c r="D686" s="59"/>
      <c r="E686" s="60"/>
      <c r="F686" s="61"/>
    </row>
    <row r="687" spans="1:6" x14ac:dyDescent="0.25">
      <c r="A687" s="59"/>
      <c r="B687" s="60"/>
      <c r="C687" s="59"/>
      <c r="D687" s="59"/>
      <c r="E687" s="60"/>
      <c r="F687" s="61"/>
    </row>
    <row r="688" spans="1:6" x14ac:dyDescent="0.25">
      <c r="A688" s="59"/>
      <c r="B688" s="60"/>
      <c r="C688" s="59"/>
      <c r="D688" s="59"/>
      <c r="E688" s="60"/>
      <c r="F688" s="61"/>
    </row>
    <row r="689" spans="1:6" x14ac:dyDescent="0.25">
      <c r="A689" s="59"/>
      <c r="B689" s="60"/>
      <c r="C689" s="59"/>
      <c r="D689" s="59"/>
      <c r="E689" s="60"/>
      <c r="F689" s="61"/>
    </row>
    <row r="690" spans="1:6" x14ac:dyDescent="0.25">
      <c r="A690" s="59"/>
      <c r="B690" s="60"/>
      <c r="C690" s="59"/>
      <c r="D690" s="59"/>
      <c r="E690" s="60"/>
      <c r="F690" s="61"/>
    </row>
    <row r="691" spans="1:6" x14ac:dyDescent="0.25">
      <c r="A691" s="59"/>
      <c r="B691" s="60"/>
      <c r="C691" s="59"/>
      <c r="D691" s="59"/>
      <c r="E691" s="60"/>
      <c r="F691" s="61"/>
    </row>
    <row r="692" spans="1:6" x14ac:dyDescent="0.25">
      <c r="A692" s="59"/>
      <c r="B692" s="60"/>
      <c r="C692" s="59"/>
      <c r="D692" s="59"/>
      <c r="E692" s="60"/>
      <c r="F692" s="61"/>
    </row>
    <row r="693" spans="1:6" x14ac:dyDescent="0.25">
      <c r="A693" s="59"/>
      <c r="B693" s="60"/>
      <c r="C693" s="59"/>
      <c r="D693" s="59"/>
      <c r="E693" s="60"/>
      <c r="F693" s="61"/>
    </row>
    <row r="694" spans="1:6" x14ac:dyDescent="0.25">
      <c r="A694" s="59"/>
      <c r="B694" s="60"/>
      <c r="C694" s="59"/>
      <c r="D694" s="59"/>
      <c r="E694" s="60"/>
      <c r="F694" s="61"/>
    </row>
    <row r="695" spans="1:6" x14ac:dyDescent="0.25">
      <c r="A695" s="59"/>
      <c r="B695" s="60"/>
      <c r="C695" s="59"/>
      <c r="D695" s="59"/>
      <c r="E695" s="60"/>
      <c r="F695" s="61"/>
    </row>
    <row r="696" spans="1:6" x14ac:dyDescent="0.25">
      <c r="A696" s="59"/>
      <c r="B696" s="60"/>
      <c r="C696" s="59"/>
      <c r="D696" s="59"/>
      <c r="E696" s="60"/>
      <c r="F696" s="61"/>
    </row>
    <row r="697" spans="1:6" x14ac:dyDescent="0.25">
      <c r="A697" s="59"/>
      <c r="B697" s="60"/>
      <c r="C697" s="59"/>
      <c r="D697" s="59"/>
      <c r="E697" s="60"/>
      <c r="F697" s="61"/>
    </row>
    <row r="698" spans="1:6" x14ac:dyDescent="0.25">
      <c r="A698" s="59"/>
      <c r="B698" s="60"/>
      <c r="C698" s="59"/>
      <c r="D698" s="59"/>
      <c r="E698" s="60"/>
      <c r="F698" s="61"/>
    </row>
    <row r="699" spans="1:6" x14ac:dyDescent="0.25">
      <c r="A699" s="59"/>
      <c r="B699" s="60"/>
      <c r="C699" s="59"/>
      <c r="D699" s="59"/>
      <c r="E699" s="60"/>
      <c r="F699" s="61"/>
    </row>
    <row r="700" spans="1:6" x14ac:dyDescent="0.25">
      <c r="A700" s="59"/>
      <c r="B700" s="60"/>
      <c r="C700" s="59"/>
      <c r="D700" s="59"/>
      <c r="E700" s="60"/>
      <c r="F700" s="61"/>
    </row>
    <row r="701" spans="1:6" x14ac:dyDescent="0.25">
      <c r="A701" s="59"/>
      <c r="B701" s="60"/>
      <c r="C701" s="59"/>
      <c r="D701" s="59"/>
      <c r="E701" s="60"/>
      <c r="F701" s="61"/>
    </row>
    <row r="702" spans="1:6" x14ac:dyDescent="0.25">
      <c r="A702" s="59"/>
      <c r="B702" s="60"/>
      <c r="C702" s="59"/>
      <c r="D702" s="59"/>
      <c r="E702" s="60"/>
      <c r="F702" s="61"/>
    </row>
    <row r="703" spans="1:6" x14ac:dyDescent="0.25">
      <c r="A703" s="59"/>
      <c r="B703" s="60"/>
      <c r="C703" s="59"/>
      <c r="D703" s="59"/>
      <c r="E703" s="60"/>
      <c r="F703" s="61"/>
    </row>
    <row r="704" spans="1:6" x14ac:dyDescent="0.25">
      <c r="A704" s="59"/>
      <c r="B704" s="60"/>
      <c r="C704" s="59"/>
      <c r="D704" s="59"/>
      <c r="E704" s="60"/>
      <c r="F704" s="61"/>
    </row>
    <row r="705" spans="1:6" x14ac:dyDescent="0.25">
      <c r="A705" s="59"/>
      <c r="B705" s="60"/>
      <c r="C705" s="59"/>
      <c r="D705" s="59"/>
      <c r="E705" s="60"/>
      <c r="F705" s="61"/>
    </row>
    <row r="706" spans="1:6" x14ac:dyDescent="0.25">
      <c r="A706" s="59"/>
      <c r="B706" s="60"/>
      <c r="C706" s="59"/>
      <c r="D706" s="59"/>
      <c r="E706" s="60"/>
      <c r="F706" s="61"/>
    </row>
    <row r="707" spans="1:6" x14ac:dyDescent="0.25">
      <c r="A707" s="59"/>
      <c r="B707" s="60"/>
      <c r="C707" s="59"/>
      <c r="D707" s="59"/>
      <c r="E707" s="60"/>
      <c r="F707" s="61"/>
    </row>
    <row r="708" spans="1:6" x14ac:dyDescent="0.25">
      <c r="A708" s="59"/>
      <c r="B708" s="60"/>
      <c r="C708" s="59"/>
      <c r="D708" s="59"/>
      <c r="E708" s="60"/>
      <c r="F708" s="61"/>
    </row>
    <row r="709" spans="1:6" x14ac:dyDescent="0.25">
      <c r="A709" s="59"/>
      <c r="B709" s="60"/>
      <c r="C709" s="59"/>
      <c r="D709" s="59"/>
      <c r="E709" s="60"/>
      <c r="F709" s="61"/>
    </row>
    <row r="710" spans="1:6" x14ac:dyDescent="0.25">
      <c r="A710" s="59"/>
      <c r="B710" s="60"/>
      <c r="C710" s="59"/>
      <c r="D710" s="59"/>
      <c r="E710" s="60"/>
      <c r="F710" s="61"/>
    </row>
    <row r="711" spans="1:6" x14ac:dyDescent="0.25">
      <c r="A711" s="59"/>
      <c r="B711" s="60"/>
      <c r="C711" s="59"/>
      <c r="D711" s="59"/>
      <c r="E711" s="60"/>
      <c r="F711" s="61"/>
    </row>
    <row r="712" spans="1:6" x14ac:dyDescent="0.25">
      <c r="A712" s="59"/>
      <c r="B712" s="60"/>
      <c r="C712" s="59"/>
      <c r="D712" s="59"/>
      <c r="E712" s="60"/>
      <c r="F712" s="61"/>
    </row>
    <row r="713" spans="1:6" x14ac:dyDescent="0.25">
      <c r="A713" s="59"/>
      <c r="B713" s="60"/>
      <c r="C713" s="59"/>
      <c r="D713" s="59"/>
      <c r="E713" s="60"/>
      <c r="F713" s="61"/>
    </row>
    <row r="714" spans="1:6" x14ac:dyDescent="0.25">
      <c r="A714" s="59"/>
      <c r="B714" s="60"/>
      <c r="C714" s="59"/>
      <c r="D714" s="59"/>
      <c r="E714" s="60"/>
      <c r="F714" s="61"/>
    </row>
    <row r="715" spans="1:6" x14ac:dyDescent="0.25">
      <c r="A715" s="59"/>
      <c r="B715" s="60"/>
      <c r="C715" s="59"/>
      <c r="D715" s="59"/>
      <c r="E715" s="60"/>
      <c r="F715" s="61"/>
    </row>
    <row r="716" spans="1:6" x14ac:dyDescent="0.25">
      <c r="A716" s="59"/>
      <c r="B716" s="60"/>
      <c r="C716" s="59"/>
      <c r="D716" s="59"/>
      <c r="E716" s="60"/>
      <c r="F716" s="61"/>
    </row>
    <row r="717" spans="1:6" x14ac:dyDescent="0.25">
      <c r="A717" s="59"/>
      <c r="B717" s="60"/>
      <c r="C717" s="59"/>
      <c r="D717" s="59"/>
      <c r="E717" s="60"/>
      <c r="F717" s="61"/>
    </row>
    <row r="718" spans="1:6" x14ac:dyDescent="0.25">
      <c r="A718" s="59"/>
      <c r="B718" s="60"/>
      <c r="C718" s="59"/>
      <c r="D718" s="59"/>
      <c r="E718" s="60"/>
      <c r="F718" s="61"/>
    </row>
    <row r="719" spans="1:6" x14ac:dyDescent="0.25">
      <c r="A719" s="59"/>
      <c r="B719" s="60"/>
      <c r="C719" s="59"/>
      <c r="D719" s="59"/>
      <c r="E719" s="60"/>
      <c r="F719" s="61"/>
    </row>
    <row r="720" spans="1:6" x14ac:dyDescent="0.25">
      <c r="A720" s="59"/>
      <c r="B720" s="60"/>
      <c r="C720" s="59"/>
      <c r="D720" s="59"/>
      <c r="E720" s="60"/>
      <c r="F720" s="61"/>
    </row>
    <row r="721" spans="1:6" x14ac:dyDescent="0.25">
      <c r="A721" s="59"/>
      <c r="B721" s="60"/>
      <c r="C721" s="59"/>
      <c r="D721" s="59"/>
      <c r="E721" s="60"/>
      <c r="F721" s="61"/>
    </row>
    <row r="722" spans="1:6" x14ac:dyDescent="0.25">
      <c r="A722" s="59"/>
      <c r="B722" s="60"/>
      <c r="C722" s="59"/>
      <c r="D722" s="59"/>
      <c r="E722" s="60"/>
      <c r="F722" s="61"/>
    </row>
    <row r="723" spans="1:6" x14ac:dyDescent="0.25">
      <c r="A723" s="59"/>
      <c r="B723" s="60"/>
      <c r="C723" s="59"/>
      <c r="D723" s="59"/>
      <c r="E723" s="60"/>
      <c r="F723" s="61"/>
    </row>
    <row r="724" spans="1:6" x14ac:dyDescent="0.25">
      <c r="A724" s="59"/>
      <c r="B724" s="60"/>
      <c r="C724" s="59"/>
      <c r="D724" s="59"/>
      <c r="E724" s="60"/>
      <c r="F724" s="61"/>
    </row>
    <row r="725" spans="1:6" x14ac:dyDescent="0.25">
      <c r="A725" s="59"/>
      <c r="B725" s="60"/>
      <c r="C725" s="59"/>
      <c r="D725" s="59"/>
      <c r="E725" s="60"/>
      <c r="F725" s="61"/>
    </row>
    <row r="726" spans="1:6" x14ac:dyDescent="0.25">
      <c r="A726" s="59"/>
      <c r="B726" s="60"/>
      <c r="C726" s="59"/>
      <c r="D726" s="59"/>
      <c r="E726" s="60"/>
      <c r="F726" s="61"/>
    </row>
    <row r="727" spans="1:6" x14ac:dyDescent="0.25">
      <c r="A727" s="59"/>
      <c r="B727" s="60"/>
      <c r="C727" s="59"/>
      <c r="D727" s="59"/>
      <c r="E727" s="60"/>
      <c r="F727" s="61"/>
    </row>
    <row r="728" spans="1:6" x14ac:dyDescent="0.25">
      <c r="A728" s="59"/>
      <c r="B728" s="60"/>
      <c r="C728" s="59"/>
      <c r="D728" s="59"/>
      <c r="E728" s="60"/>
      <c r="F728" s="61"/>
    </row>
    <row r="729" spans="1:6" x14ac:dyDescent="0.25">
      <c r="A729" s="59"/>
      <c r="B729" s="60"/>
      <c r="C729" s="59"/>
      <c r="D729" s="59"/>
      <c r="E729" s="60"/>
      <c r="F729" s="61"/>
    </row>
    <row r="730" spans="1:6" x14ac:dyDescent="0.25">
      <c r="A730" s="59"/>
      <c r="B730" s="60"/>
      <c r="C730" s="59"/>
      <c r="D730" s="59"/>
      <c r="E730" s="60"/>
      <c r="F730" s="61"/>
    </row>
    <row r="731" spans="1:6" x14ac:dyDescent="0.25">
      <c r="A731" s="59"/>
      <c r="B731" s="60"/>
      <c r="C731" s="59"/>
      <c r="D731" s="59"/>
      <c r="E731" s="60"/>
      <c r="F731" s="61"/>
    </row>
    <row r="732" spans="1:6" x14ac:dyDescent="0.25">
      <c r="A732" s="59"/>
      <c r="B732" s="60"/>
      <c r="C732" s="59"/>
      <c r="D732" s="59"/>
      <c r="E732" s="60"/>
      <c r="F732" s="61"/>
    </row>
    <row r="733" spans="1:6" x14ac:dyDescent="0.25">
      <c r="A733" s="59"/>
      <c r="B733" s="60"/>
      <c r="C733" s="59"/>
      <c r="D733" s="59"/>
      <c r="E733" s="60"/>
      <c r="F733" s="61"/>
    </row>
    <row r="734" spans="1:6" x14ac:dyDescent="0.25">
      <c r="A734" s="59"/>
      <c r="B734" s="60"/>
      <c r="C734" s="59"/>
      <c r="D734" s="59"/>
      <c r="E734" s="60"/>
      <c r="F734" s="61"/>
    </row>
    <row r="735" spans="1:6" x14ac:dyDescent="0.25">
      <c r="A735" s="59"/>
      <c r="B735" s="60"/>
      <c r="C735" s="59"/>
      <c r="D735" s="59"/>
      <c r="E735" s="60"/>
      <c r="F735" s="61"/>
    </row>
    <row r="736" spans="1:6" x14ac:dyDescent="0.25">
      <c r="A736" s="59"/>
      <c r="B736" s="60"/>
      <c r="C736" s="59"/>
      <c r="D736" s="59"/>
      <c r="E736" s="60"/>
      <c r="F736" s="61"/>
    </row>
    <row r="737" spans="1:6" x14ac:dyDescent="0.25">
      <c r="A737" s="59"/>
      <c r="B737" s="60"/>
      <c r="C737" s="59"/>
      <c r="D737" s="59"/>
      <c r="E737" s="60"/>
      <c r="F737" s="61"/>
    </row>
    <row r="738" spans="1:6" x14ac:dyDescent="0.25">
      <c r="A738" s="59"/>
      <c r="B738" s="60"/>
      <c r="C738" s="59"/>
      <c r="D738" s="59"/>
      <c r="E738" s="60"/>
      <c r="F738" s="61"/>
    </row>
    <row r="739" spans="1:6" x14ac:dyDescent="0.25">
      <c r="A739" s="59"/>
      <c r="B739" s="60"/>
      <c r="C739" s="59"/>
      <c r="D739" s="59"/>
      <c r="E739" s="60"/>
      <c r="F739" s="61"/>
    </row>
    <row r="740" spans="1:6" x14ac:dyDescent="0.25">
      <c r="A740" s="59"/>
      <c r="B740" s="60"/>
      <c r="C740" s="59"/>
      <c r="D740" s="59"/>
      <c r="E740" s="60"/>
      <c r="F740" s="61"/>
    </row>
    <row r="741" spans="1:6" x14ac:dyDescent="0.25">
      <c r="A741" s="59"/>
      <c r="B741" s="60"/>
      <c r="C741" s="59"/>
      <c r="D741" s="59"/>
      <c r="E741" s="60"/>
      <c r="F741" s="61"/>
    </row>
    <row r="742" spans="1:6" x14ac:dyDescent="0.25">
      <c r="A742" s="59"/>
      <c r="B742" s="60"/>
      <c r="C742" s="59"/>
      <c r="D742" s="59"/>
      <c r="E742" s="60"/>
      <c r="F742" s="61"/>
    </row>
    <row r="743" spans="1:6" x14ac:dyDescent="0.25">
      <c r="A743" s="59"/>
      <c r="B743" s="60"/>
      <c r="C743" s="59"/>
      <c r="D743" s="59"/>
      <c r="E743" s="60"/>
      <c r="F743" s="61"/>
    </row>
    <row r="744" spans="1:6" x14ac:dyDescent="0.25">
      <c r="A744" s="59"/>
      <c r="B744" s="60"/>
      <c r="C744" s="59"/>
      <c r="D744" s="59"/>
      <c r="E744" s="60"/>
      <c r="F744" s="61"/>
    </row>
    <row r="745" spans="1:6" x14ac:dyDescent="0.25">
      <c r="A745" s="59"/>
      <c r="B745" s="60"/>
      <c r="C745" s="59"/>
      <c r="D745" s="59"/>
      <c r="E745" s="60"/>
      <c r="F745" s="61"/>
    </row>
    <row r="746" spans="1:6" x14ac:dyDescent="0.25">
      <c r="A746" s="59"/>
      <c r="B746" s="60"/>
      <c r="C746" s="59"/>
      <c r="D746" s="59"/>
      <c r="E746" s="60"/>
      <c r="F746" s="61"/>
    </row>
    <row r="747" spans="1:6" x14ac:dyDescent="0.25">
      <c r="A747" s="59"/>
      <c r="B747" s="60"/>
      <c r="C747" s="59"/>
      <c r="D747" s="59"/>
      <c r="E747" s="60"/>
      <c r="F747" s="61"/>
    </row>
    <row r="748" spans="1:6" x14ac:dyDescent="0.25">
      <c r="A748" s="59"/>
      <c r="B748" s="60"/>
      <c r="C748" s="59"/>
      <c r="D748" s="59"/>
      <c r="E748" s="60"/>
      <c r="F748" s="61"/>
    </row>
    <row r="749" spans="1:6" x14ac:dyDescent="0.25">
      <c r="A749" s="59"/>
      <c r="B749" s="60"/>
      <c r="C749" s="59"/>
      <c r="D749" s="59"/>
      <c r="E749" s="60"/>
      <c r="F749" s="61"/>
    </row>
    <row r="750" spans="1:6" x14ac:dyDescent="0.25">
      <c r="A750" s="59"/>
      <c r="B750" s="60"/>
      <c r="C750" s="59"/>
      <c r="D750" s="59"/>
      <c r="E750" s="60"/>
      <c r="F750" s="61"/>
    </row>
    <row r="751" spans="1:6" x14ac:dyDescent="0.25">
      <c r="A751" s="59"/>
      <c r="B751" s="60"/>
      <c r="C751" s="59"/>
      <c r="D751" s="59"/>
      <c r="E751" s="60"/>
      <c r="F751" s="61"/>
    </row>
    <row r="752" spans="1:6" x14ac:dyDescent="0.25">
      <c r="A752" s="59"/>
      <c r="B752" s="60"/>
      <c r="C752" s="59"/>
      <c r="D752" s="59"/>
      <c r="E752" s="60"/>
      <c r="F752" s="61"/>
    </row>
    <row r="753" spans="1:6" x14ac:dyDescent="0.25">
      <c r="A753" s="59"/>
      <c r="B753" s="60"/>
      <c r="C753" s="59"/>
      <c r="D753" s="59"/>
      <c r="E753" s="60"/>
      <c r="F753" s="61"/>
    </row>
    <row r="754" spans="1:6" x14ac:dyDescent="0.25">
      <c r="A754" s="59"/>
      <c r="B754" s="60"/>
      <c r="C754" s="59"/>
      <c r="D754" s="59"/>
      <c r="E754" s="60"/>
      <c r="F754" s="61"/>
    </row>
    <row r="755" spans="1:6" x14ac:dyDescent="0.25">
      <c r="A755" s="59"/>
      <c r="B755" s="60"/>
      <c r="C755" s="59"/>
      <c r="D755" s="59"/>
      <c r="E755" s="60"/>
      <c r="F755" s="61"/>
    </row>
    <row r="756" spans="1:6" x14ac:dyDescent="0.25">
      <c r="A756" s="59"/>
      <c r="B756" s="60"/>
      <c r="C756" s="59"/>
      <c r="D756" s="59"/>
      <c r="E756" s="60"/>
      <c r="F756" s="61"/>
    </row>
    <row r="757" spans="1:6" x14ac:dyDescent="0.25">
      <c r="A757" s="59"/>
      <c r="B757" s="60"/>
      <c r="C757" s="59"/>
      <c r="D757" s="59"/>
      <c r="E757" s="60"/>
      <c r="F757" s="61"/>
    </row>
    <row r="758" spans="1:6" x14ac:dyDescent="0.25">
      <c r="A758" s="59"/>
      <c r="B758" s="60"/>
      <c r="C758" s="59"/>
      <c r="D758" s="59"/>
      <c r="E758" s="60"/>
      <c r="F758" s="61"/>
    </row>
    <row r="759" spans="1:6" x14ac:dyDescent="0.25">
      <c r="A759" s="59"/>
      <c r="B759" s="60"/>
      <c r="C759" s="59"/>
      <c r="D759" s="59"/>
      <c r="E759" s="60"/>
      <c r="F759" s="61"/>
    </row>
    <row r="760" spans="1:6" x14ac:dyDescent="0.25">
      <c r="A760" s="59"/>
      <c r="B760" s="60"/>
      <c r="C760" s="59"/>
      <c r="D760" s="59"/>
      <c r="E760" s="60"/>
      <c r="F760" s="61"/>
    </row>
    <row r="761" spans="1:6" x14ac:dyDescent="0.25">
      <c r="A761" s="59"/>
      <c r="B761" s="60"/>
      <c r="C761" s="59"/>
      <c r="D761" s="59"/>
      <c r="E761" s="60"/>
      <c r="F761" s="61"/>
    </row>
    <row r="762" spans="1:6" x14ac:dyDescent="0.25">
      <c r="A762" s="59"/>
      <c r="B762" s="60"/>
      <c r="C762" s="59"/>
      <c r="D762" s="59"/>
      <c r="E762" s="60"/>
      <c r="F762" s="61"/>
    </row>
    <row r="763" spans="1:6" x14ac:dyDescent="0.25">
      <c r="A763" s="59"/>
      <c r="B763" s="60"/>
      <c r="C763" s="59"/>
      <c r="D763" s="59"/>
      <c r="E763" s="60"/>
      <c r="F763" s="61"/>
    </row>
    <row r="764" spans="1:6" x14ac:dyDescent="0.25">
      <c r="A764" s="59"/>
      <c r="B764" s="60"/>
      <c r="C764" s="59"/>
      <c r="D764" s="59"/>
      <c r="E764" s="60"/>
      <c r="F764" s="61"/>
    </row>
    <row r="765" spans="1:6" x14ac:dyDescent="0.25">
      <c r="A765" s="59"/>
      <c r="B765" s="60"/>
      <c r="C765" s="59"/>
      <c r="D765" s="59"/>
      <c r="E765" s="60"/>
      <c r="F765" s="61"/>
    </row>
    <row r="766" spans="1:6" x14ac:dyDescent="0.25">
      <c r="A766" s="59"/>
      <c r="B766" s="60"/>
      <c r="C766" s="59"/>
      <c r="D766" s="59"/>
      <c r="E766" s="60"/>
      <c r="F766" s="61"/>
    </row>
    <row r="767" spans="1:6" x14ac:dyDescent="0.25">
      <c r="A767" s="59"/>
      <c r="B767" s="60"/>
      <c r="C767" s="59"/>
      <c r="D767" s="59"/>
      <c r="E767" s="60"/>
      <c r="F767" s="61"/>
    </row>
    <row r="768" spans="1:6" x14ac:dyDescent="0.25">
      <c r="A768" s="59"/>
      <c r="B768" s="60"/>
      <c r="C768" s="59"/>
      <c r="D768" s="59"/>
      <c r="E768" s="60"/>
      <c r="F768" s="61"/>
    </row>
    <row r="769" spans="1:6" x14ac:dyDescent="0.25">
      <c r="A769" s="59"/>
      <c r="B769" s="60"/>
      <c r="C769" s="59"/>
      <c r="D769" s="59"/>
      <c r="E769" s="60"/>
      <c r="F769" s="61"/>
    </row>
    <row r="770" spans="1:6" x14ac:dyDescent="0.25">
      <c r="A770" s="59"/>
      <c r="B770" s="60"/>
      <c r="C770" s="59"/>
      <c r="D770" s="59"/>
      <c r="E770" s="60"/>
      <c r="F770" s="61"/>
    </row>
    <row r="771" spans="1:6" x14ac:dyDescent="0.25">
      <c r="A771" s="59"/>
      <c r="B771" s="60"/>
      <c r="C771" s="59"/>
      <c r="D771" s="59"/>
      <c r="E771" s="60"/>
      <c r="F771" s="61"/>
    </row>
    <row r="772" spans="1:6" x14ac:dyDescent="0.25">
      <c r="A772" s="59"/>
      <c r="B772" s="60"/>
      <c r="C772" s="59"/>
      <c r="D772" s="59"/>
      <c r="E772" s="60"/>
      <c r="F772" s="61"/>
    </row>
    <row r="773" spans="1:6" x14ac:dyDescent="0.25">
      <c r="A773" s="59"/>
      <c r="B773" s="60"/>
      <c r="C773" s="59"/>
      <c r="D773" s="59"/>
      <c r="E773" s="60"/>
      <c r="F773" s="61"/>
    </row>
    <row r="774" spans="1:6" x14ac:dyDescent="0.25">
      <c r="A774" s="59"/>
      <c r="B774" s="60"/>
      <c r="C774" s="59"/>
      <c r="D774" s="59"/>
      <c r="E774" s="60"/>
      <c r="F774" s="61"/>
    </row>
    <row r="775" spans="1:6" x14ac:dyDescent="0.25">
      <c r="A775" s="59"/>
      <c r="B775" s="60"/>
      <c r="C775" s="59"/>
      <c r="D775" s="59"/>
      <c r="E775" s="60"/>
      <c r="F775" s="61"/>
    </row>
    <row r="776" spans="1:6" x14ac:dyDescent="0.25">
      <c r="A776" s="59"/>
      <c r="B776" s="60"/>
      <c r="C776" s="59"/>
      <c r="D776" s="59"/>
      <c r="E776" s="60"/>
      <c r="F776" s="61"/>
    </row>
    <row r="777" spans="1:6" x14ac:dyDescent="0.25">
      <c r="A777" s="59"/>
      <c r="B777" s="60"/>
      <c r="C777" s="59"/>
      <c r="D777" s="59"/>
      <c r="E777" s="60"/>
      <c r="F777" s="61"/>
    </row>
    <row r="778" spans="1:6" x14ac:dyDescent="0.25">
      <c r="A778" s="59"/>
      <c r="B778" s="60"/>
      <c r="C778" s="59"/>
      <c r="D778" s="59"/>
      <c r="E778" s="60"/>
      <c r="F778" s="61"/>
    </row>
    <row r="779" spans="1:6" x14ac:dyDescent="0.25">
      <c r="A779" s="59"/>
      <c r="B779" s="60"/>
      <c r="C779" s="59"/>
      <c r="D779" s="59"/>
      <c r="E779" s="60"/>
      <c r="F779" s="61"/>
    </row>
    <row r="780" spans="1:6" x14ac:dyDescent="0.25">
      <c r="A780" s="59"/>
      <c r="B780" s="60"/>
      <c r="C780" s="59"/>
      <c r="D780" s="59"/>
      <c r="E780" s="60"/>
      <c r="F780" s="61"/>
    </row>
    <row r="781" spans="1:6" x14ac:dyDescent="0.25">
      <c r="A781" s="59"/>
      <c r="B781" s="60"/>
      <c r="C781" s="59"/>
      <c r="D781" s="59"/>
      <c r="E781" s="60"/>
      <c r="F781" s="61"/>
    </row>
    <row r="782" spans="1:6" x14ac:dyDescent="0.25">
      <c r="A782" s="59"/>
      <c r="B782" s="60"/>
      <c r="C782" s="59"/>
      <c r="D782" s="59"/>
      <c r="E782" s="60"/>
      <c r="F782" s="61"/>
    </row>
    <row r="783" spans="1:6" x14ac:dyDescent="0.25">
      <c r="A783" s="59"/>
      <c r="B783" s="60"/>
      <c r="C783" s="59"/>
      <c r="D783" s="59"/>
      <c r="E783" s="60"/>
      <c r="F783" s="61"/>
    </row>
    <row r="784" spans="1:6" x14ac:dyDescent="0.25">
      <c r="A784" s="59"/>
      <c r="B784" s="60"/>
      <c r="C784" s="59"/>
      <c r="D784" s="59"/>
      <c r="E784" s="60"/>
      <c r="F784" s="61"/>
    </row>
    <row r="785" spans="1:6" x14ac:dyDescent="0.25">
      <c r="A785" s="59"/>
      <c r="B785" s="60"/>
      <c r="C785" s="59"/>
      <c r="D785" s="59"/>
      <c r="E785" s="60"/>
      <c r="F785" s="61"/>
    </row>
    <row r="786" spans="1:6" x14ac:dyDescent="0.25">
      <c r="A786" s="59"/>
      <c r="B786" s="60"/>
      <c r="C786" s="59"/>
      <c r="D786" s="59"/>
      <c r="E786" s="60"/>
      <c r="F786" s="61"/>
    </row>
    <row r="787" spans="1:6" x14ac:dyDescent="0.25">
      <c r="A787" s="59"/>
      <c r="B787" s="60"/>
      <c r="C787" s="59"/>
      <c r="D787" s="59"/>
      <c r="E787" s="60"/>
      <c r="F787" s="61"/>
    </row>
    <row r="788" spans="1:6" x14ac:dyDescent="0.25">
      <c r="A788" s="59"/>
      <c r="B788" s="60"/>
      <c r="C788" s="59"/>
      <c r="D788" s="59"/>
      <c r="E788" s="60"/>
      <c r="F788" s="61"/>
    </row>
    <row r="789" spans="1:6" x14ac:dyDescent="0.25">
      <c r="A789" s="59"/>
      <c r="B789" s="60"/>
      <c r="C789" s="59"/>
      <c r="D789" s="59"/>
      <c r="E789" s="60"/>
      <c r="F789" s="61"/>
    </row>
    <row r="790" spans="1:6" x14ac:dyDescent="0.25">
      <c r="A790" s="59"/>
      <c r="B790" s="60"/>
      <c r="C790" s="59"/>
      <c r="D790" s="59"/>
      <c r="E790" s="60"/>
      <c r="F790" s="61"/>
    </row>
    <row r="791" spans="1:6" x14ac:dyDescent="0.25">
      <c r="A791" s="59"/>
      <c r="B791" s="60"/>
      <c r="C791" s="59"/>
      <c r="D791" s="59"/>
      <c r="E791" s="60"/>
      <c r="F791" s="61"/>
    </row>
    <row r="792" spans="1:6" x14ac:dyDescent="0.25">
      <c r="A792" s="59"/>
      <c r="B792" s="60"/>
      <c r="C792" s="59"/>
      <c r="D792" s="59"/>
      <c r="E792" s="60"/>
      <c r="F792" s="61"/>
    </row>
    <row r="793" spans="1:6" x14ac:dyDescent="0.25">
      <c r="A793" s="59"/>
      <c r="B793" s="60"/>
      <c r="C793" s="59"/>
      <c r="D793" s="59"/>
      <c r="E793" s="60"/>
      <c r="F793" s="61"/>
    </row>
    <row r="794" spans="1:6" x14ac:dyDescent="0.25">
      <c r="A794" s="59"/>
      <c r="B794" s="60"/>
      <c r="C794" s="59"/>
      <c r="D794" s="59"/>
      <c r="E794" s="60"/>
      <c r="F794" s="61"/>
    </row>
    <row r="795" spans="1:6" x14ac:dyDescent="0.25">
      <c r="A795" s="59"/>
      <c r="B795" s="60"/>
      <c r="C795" s="59"/>
      <c r="D795" s="59"/>
      <c r="E795" s="60"/>
      <c r="F795" s="61"/>
    </row>
    <row r="796" spans="1:6" x14ac:dyDescent="0.25">
      <c r="A796" s="59"/>
      <c r="B796" s="60"/>
      <c r="C796" s="59"/>
      <c r="D796" s="59"/>
      <c r="E796" s="60"/>
      <c r="F796" s="61"/>
    </row>
    <row r="797" spans="1:6" x14ac:dyDescent="0.25">
      <c r="A797" s="59"/>
      <c r="B797" s="60"/>
      <c r="C797" s="59"/>
      <c r="D797" s="59"/>
      <c r="E797" s="60"/>
      <c r="F797" s="61"/>
    </row>
    <row r="798" spans="1:6" x14ac:dyDescent="0.25">
      <c r="A798" s="59"/>
      <c r="B798" s="60"/>
      <c r="C798" s="59"/>
      <c r="D798" s="59"/>
      <c r="E798" s="60"/>
      <c r="F798" s="61"/>
    </row>
    <row r="799" spans="1:6" x14ac:dyDescent="0.25">
      <c r="A799" s="59"/>
      <c r="B799" s="60"/>
      <c r="C799" s="59"/>
      <c r="D799" s="59"/>
      <c r="E799" s="60"/>
      <c r="F799" s="61"/>
    </row>
    <row r="800" spans="1:6" x14ac:dyDescent="0.25">
      <c r="A800" s="59"/>
      <c r="B800" s="60"/>
      <c r="C800" s="59"/>
      <c r="D800" s="59"/>
      <c r="E800" s="60"/>
      <c r="F800" s="61"/>
    </row>
    <row r="801" spans="1:6" x14ac:dyDescent="0.25">
      <c r="A801" s="59"/>
      <c r="B801" s="60"/>
      <c r="C801" s="59"/>
      <c r="D801" s="59"/>
      <c r="E801" s="60"/>
      <c r="F801" s="61"/>
    </row>
    <row r="802" spans="1:6" x14ac:dyDescent="0.25">
      <c r="A802" s="59"/>
      <c r="B802" s="60"/>
      <c r="C802" s="59"/>
      <c r="D802" s="59"/>
      <c r="E802" s="60"/>
      <c r="F802" s="61"/>
    </row>
    <row r="803" spans="1:6" x14ac:dyDescent="0.25">
      <c r="A803" s="59"/>
      <c r="B803" s="60"/>
      <c r="C803" s="59"/>
      <c r="D803" s="59"/>
      <c r="E803" s="60"/>
      <c r="F803" s="61"/>
    </row>
    <row r="804" spans="1:6" x14ac:dyDescent="0.25">
      <c r="A804" s="59"/>
      <c r="B804" s="60"/>
      <c r="C804" s="59"/>
      <c r="D804" s="59"/>
      <c r="E804" s="60"/>
      <c r="F804" s="61"/>
    </row>
    <row r="805" spans="1:6" x14ac:dyDescent="0.25">
      <c r="A805" s="59"/>
      <c r="B805" s="60"/>
      <c r="C805" s="59"/>
      <c r="D805" s="59"/>
      <c r="E805" s="60"/>
      <c r="F805" s="61"/>
    </row>
    <row r="806" spans="1:6" x14ac:dyDescent="0.25">
      <c r="A806" s="59"/>
      <c r="B806" s="60"/>
      <c r="C806" s="59"/>
      <c r="D806" s="59"/>
      <c r="E806" s="60"/>
      <c r="F806" s="61"/>
    </row>
    <row r="807" spans="1:6" x14ac:dyDescent="0.25">
      <c r="A807" s="59"/>
      <c r="B807" s="60"/>
      <c r="C807" s="59"/>
      <c r="D807" s="59"/>
      <c r="E807" s="60"/>
      <c r="F807" s="61"/>
    </row>
    <row r="808" spans="1:6" x14ac:dyDescent="0.25">
      <c r="A808" s="59"/>
      <c r="B808" s="60"/>
      <c r="C808" s="59"/>
      <c r="D808" s="59"/>
      <c r="E808" s="60"/>
      <c r="F808" s="61"/>
    </row>
    <row r="809" spans="1:6" x14ac:dyDescent="0.25">
      <c r="A809" s="59"/>
      <c r="B809" s="60"/>
      <c r="C809" s="59"/>
      <c r="D809" s="59"/>
      <c r="E809" s="60"/>
      <c r="F809" s="61"/>
    </row>
    <row r="810" spans="1:6" x14ac:dyDescent="0.25">
      <c r="A810" s="59"/>
      <c r="B810" s="60"/>
      <c r="C810" s="59"/>
      <c r="D810" s="59"/>
      <c r="E810" s="60"/>
      <c r="F810" s="61"/>
    </row>
    <row r="811" spans="1:6" x14ac:dyDescent="0.25">
      <c r="A811" s="59"/>
      <c r="B811" s="60"/>
      <c r="C811" s="59"/>
      <c r="D811" s="59"/>
      <c r="E811" s="60"/>
      <c r="F811" s="61"/>
    </row>
    <row r="812" spans="1:6" x14ac:dyDescent="0.25">
      <c r="A812" s="59"/>
      <c r="B812" s="60"/>
      <c r="C812" s="59"/>
      <c r="D812" s="59"/>
      <c r="E812" s="60"/>
      <c r="F812" s="61"/>
    </row>
    <row r="813" spans="1:6" x14ac:dyDescent="0.25">
      <c r="A813" s="59"/>
      <c r="B813" s="60"/>
      <c r="C813" s="59"/>
      <c r="D813" s="59"/>
      <c r="E813" s="60"/>
      <c r="F813" s="61"/>
    </row>
    <row r="814" spans="1:6" x14ac:dyDescent="0.25">
      <c r="A814" s="59"/>
      <c r="B814" s="60"/>
      <c r="C814" s="59"/>
      <c r="D814" s="59"/>
      <c r="E814" s="60"/>
      <c r="F814" s="61"/>
    </row>
    <row r="815" spans="1:6" x14ac:dyDescent="0.25">
      <c r="A815" s="59"/>
      <c r="B815" s="60"/>
      <c r="C815" s="59"/>
      <c r="D815" s="59"/>
      <c r="E815" s="60"/>
      <c r="F815" s="61"/>
    </row>
    <row r="816" spans="1:6" x14ac:dyDescent="0.25">
      <c r="A816" s="59"/>
      <c r="B816" s="60"/>
      <c r="C816" s="59"/>
      <c r="D816" s="59"/>
      <c r="E816" s="60"/>
      <c r="F816" s="61"/>
    </row>
    <row r="817" spans="1:6" x14ac:dyDescent="0.25">
      <c r="A817" s="59"/>
      <c r="B817" s="60"/>
      <c r="C817" s="59"/>
      <c r="D817" s="59"/>
      <c r="E817" s="60"/>
      <c r="F817" s="61"/>
    </row>
    <row r="818" spans="1:6" x14ac:dyDescent="0.25">
      <c r="A818" s="59"/>
      <c r="B818" s="60"/>
      <c r="C818" s="59"/>
      <c r="D818" s="59"/>
      <c r="E818" s="60"/>
      <c r="F818" s="61"/>
    </row>
    <row r="819" spans="1:6" x14ac:dyDescent="0.25">
      <c r="A819" s="59"/>
      <c r="B819" s="60"/>
      <c r="C819" s="59"/>
      <c r="D819" s="59"/>
      <c r="E819" s="60"/>
      <c r="F819" s="61"/>
    </row>
    <row r="820" spans="1:6" x14ac:dyDescent="0.25">
      <c r="A820" s="59"/>
      <c r="B820" s="60"/>
      <c r="C820" s="59"/>
      <c r="D820" s="59"/>
      <c r="E820" s="60"/>
      <c r="F820" s="61"/>
    </row>
    <row r="821" spans="1:6" x14ac:dyDescent="0.25">
      <c r="A821" s="59"/>
      <c r="B821" s="60"/>
      <c r="C821" s="59"/>
      <c r="D821" s="59"/>
      <c r="E821" s="60"/>
      <c r="F821" s="61"/>
    </row>
    <row r="822" spans="1:6" x14ac:dyDescent="0.25">
      <c r="A822" s="59"/>
      <c r="B822" s="60"/>
      <c r="C822" s="59"/>
      <c r="D822" s="59"/>
      <c r="E822" s="60"/>
      <c r="F822" s="61"/>
    </row>
    <row r="823" spans="1:6" x14ac:dyDescent="0.25">
      <c r="A823" s="59"/>
      <c r="B823" s="60"/>
      <c r="C823" s="59"/>
      <c r="D823" s="59"/>
      <c r="E823" s="60"/>
      <c r="F823" s="61"/>
    </row>
    <row r="824" spans="1:6" x14ac:dyDescent="0.25">
      <c r="A824" s="59"/>
      <c r="B824" s="60"/>
      <c r="C824" s="59"/>
      <c r="D824" s="59"/>
      <c r="E824" s="60"/>
      <c r="F824" s="61"/>
    </row>
    <row r="825" spans="1:6" x14ac:dyDescent="0.25">
      <c r="A825" s="59"/>
      <c r="B825" s="60"/>
      <c r="C825" s="59"/>
      <c r="D825" s="59"/>
      <c r="E825" s="60"/>
      <c r="F825" s="61"/>
    </row>
    <row r="826" spans="1:6" x14ac:dyDescent="0.25">
      <c r="A826" s="59"/>
      <c r="B826" s="60"/>
      <c r="C826" s="59"/>
      <c r="D826" s="59"/>
      <c r="E826" s="60"/>
      <c r="F826" s="61"/>
    </row>
    <row r="827" spans="1:6" x14ac:dyDescent="0.25">
      <c r="A827" s="59"/>
      <c r="B827" s="60"/>
      <c r="C827" s="59"/>
      <c r="D827" s="59"/>
      <c r="E827" s="60"/>
      <c r="F827" s="61"/>
    </row>
    <row r="828" spans="1:6" x14ac:dyDescent="0.25">
      <c r="A828" s="59"/>
      <c r="B828" s="60"/>
      <c r="C828" s="59"/>
      <c r="D828" s="59"/>
      <c r="E828" s="60"/>
      <c r="F828" s="61"/>
    </row>
    <row r="829" spans="1:6" x14ac:dyDescent="0.25">
      <c r="A829" s="59"/>
      <c r="B829" s="60"/>
      <c r="C829" s="59"/>
      <c r="D829" s="59"/>
      <c r="E829" s="60"/>
      <c r="F829" s="61"/>
    </row>
    <row r="830" spans="1:6" x14ac:dyDescent="0.25">
      <c r="A830" s="59"/>
      <c r="B830" s="60"/>
      <c r="C830" s="59"/>
      <c r="D830" s="59"/>
      <c r="E830" s="60"/>
      <c r="F830" s="61"/>
    </row>
    <row r="831" spans="1:6" x14ac:dyDescent="0.25">
      <c r="A831" s="59"/>
      <c r="B831" s="60"/>
      <c r="C831" s="59"/>
      <c r="D831" s="59"/>
      <c r="E831" s="60"/>
      <c r="F831" s="61"/>
    </row>
    <row r="832" spans="1:6" x14ac:dyDescent="0.25">
      <c r="A832" s="59"/>
      <c r="B832" s="60"/>
      <c r="C832" s="59"/>
      <c r="D832" s="59"/>
      <c r="E832" s="60"/>
      <c r="F832" s="61"/>
    </row>
    <row r="833" spans="1:6" x14ac:dyDescent="0.25">
      <c r="A833" s="59"/>
      <c r="B833" s="60"/>
      <c r="C833" s="59"/>
      <c r="D833" s="59"/>
      <c r="E833" s="60"/>
      <c r="F833" s="61"/>
    </row>
    <row r="834" spans="1:6" x14ac:dyDescent="0.25">
      <c r="A834" s="59"/>
      <c r="B834" s="60"/>
      <c r="C834" s="59"/>
      <c r="D834" s="59"/>
      <c r="E834" s="60"/>
      <c r="F834" s="61"/>
    </row>
    <row r="835" spans="1:6" x14ac:dyDescent="0.25">
      <c r="A835" s="59"/>
      <c r="B835" s="60"/>
      <c r="C835" s="59"/>
      <c r="D835" s="59"/>
      <c r="E835" s="60"/>
      <c r="F835" s="61"/>
    </row>
    <row r="836" spans="1:6" x14ac:dyDescent="0.25">
      <c r="A836" s="59"/>
      <c r="B836" s="60"/>
      <c r="C836" s="59"/>
      <c r="D836" s="59"/>
      <c r="E836" s="60"/>
      <c r="F836" s="61"/>
    </row>
    <row r="837" spans="1:6" x14ac:dyDescent="0.25">
      <c r="A837" s="59"/>
      <c r="B837" s="60"/>
      <c r="C837" s="59"/>
      <c r="D837" s="59"/>
      <c r="E837" s="60"/>
      <c r="F837" s="61"/>
    </row>
    <row r="838" spans="1:6" x14ac:dyDescent="0.25">
      <c r="A838" s="59"/>
      <c r="B838" s="60"/>
      <c r="C838" s="59"/>
      <c r="D838" s="59"/>
      <c r="E838" s="60"/>
      <c r="F838" s="61"/>
    </row>
    <row r="839" spans="1:6" x14ac:dyDescent="0.25">
      <c r="A839" s="59"/>
      <c r="B839" s="60"/>
      <c r="C839" s="59"/>
      <c r="D839" s="59"/>
      <c r="E839" s="60"/>
      <c r="F839" s="61"/>
    </row>
    <row r="840" spans="1:6" x14ac:dyDescent="0.25">
      <c r="A840" s="59"/>
      <c r="B840" s="60"/>
      <c r="C840" s="59"/>
      <c r="D840" s="59"/>
      <c r="E840" s="60"/>
      <c r="F840" s="61"/>
    </row>
    <row r="841" spans="1:6" x14ac:dyDescent="0.25">
      <c r="A841" s="59"/>
      <c r="B841" s="60"/>
      <c r="C841" s="59"/>
      <c r="D841" s="59"/>
      <c r="E841" s="60"/>
      <c r="F841" s="61"/>
    </row>
    <row r="842" spans="1:6" x14ac:dyDescent="0.25">
      <c r="A842" s="59"/>
      <c r="B842" s="60"/>
      <c r="C842" s="59"/>
      <c r="D842" s="59"/>
      <c r="E842" s="60"/>
      <c r="F842" s="61"/>
    </row>
    <row r="843" spans="1:6" x14ac:dyDescent="0.25">
      <c r="A843" s="59"/>
      <c r="B843" s="60"/>
      <c r="C843" s="59"/>
      <c r="D843" s="59"/>
      <c r="E843" s="60"/>
      <c r="F843" s="61"/>
    </row>
    <row r="844" spans="1:6" x14ac:dyDescent="0.25">
      <c r="A844" s="59"/>
      <c r="B844" s="60"/>
      <c r="C844" s="59"/>
      <c r="D844" s="59"/>
      <c r="E844" s="60"/>
      <c r="F844" s="61"/>
    </row>
    <row r="845" spans="1:6" x14ac:dyDescent="0.25">
      <c r="A845" s="59"/>
      <c r="B845" s="60"/>
      <c r="C845" s="59"/>
      <c r="D845" s="59"/>
      <c r="E845" s="60"/>
      <c r="F845" s="61"/>
    </row>
    <row r="846" spans="1:6" x14ac:dyDescent="0.25">
      <c r="A846" s="59"/>
      <c r="B846" s="60"/>
      <c r="C846" s="59"/>
      <c r="D846" s="59"/>
      <c r="E846" s="60"/>
      <c r="F846" s="61"/>
    </row>
    <row r="847" spans="1:6" x14ac:dyDescent="0.25">
      <c r="A847" s="59"/>
      <c r="B847" s="60"/>
      <c r="C847" s="59"/>
      <c r="D847" s="59"/>
      <c r="E847" s="60"/>
      <c r="F847" s="61"/>
    </row>
    <row r="848" spans="1:6" x14ac:dyDescent="0.25">
      <c r="A848" s="59"/>
      <c r="B848" s="60"/>
      <c r="C848" s="59"/>
      <c r="D848" s="59"/>
      <c r="E848" s="60"/>
      <c r="F848" s="61"/>
    </row>
    <row r="849" spans="1:6" x14ac:dyDescent="0.25">
      <c r="A849" s="59"/>
      <c r="B849" s="60"/>
      <c r="C849" s="59"/>
      <c r="D849" s="59"/>
      <c r="E849" s="60"/>
      <c r="F849" s="61"/>
    </row>
    <row r="850" spans="1:6" x14ac:dyDescent="0.25">
      <c r="A850" s="59"/>
      <c r="B850" s="60"/>
      <c r="C850" s="59"/>
      <c r="D850" s="59"/>
      <c r="E850" s="60"/>
      <c r="F850" s="61"/>
    </row>
    <row r="851" spans="1:6" x14ac:dyDescent="0.25">
      <c r="A851" s="59"/>
      <c r="B851" s="60"/>
      <c r="C851" s="59"/>
      <c r="D851" s="59"/>
      <c r="E851" s="60"/>
      <c r="F851" s="61"/>
    </row>
    <row r="852" spans="1:6" x14ac:dyDescent="0.25">
      <c r="A852" s="59"/>
      <c r="B852" s="60"/>
      <c r="C852" s="59"/>
      <c r="D852" s="59"/>
      <c r="E852" s="60"/>
      <c r="F852" s="61"/>
    </row>
    <row r="853" spans="1:6" x14ac:dyDescent="0.25">
      <c r="A853" s="59"/>
      <c r="B853" s="60"/>
      <c r="C853" s="59"/>
      <c r="D853" s="59"/>
      <c r="E853" s="60"/>
      <c r="F853" s="61"/>
    </row>
    <row r="854" spans="1:6" x14ac:dyDescent="0.25">
      <c r="A854" s="59"/>
      <c r="B854" s="60"/>
      <c r="C854" s="59"/>
      <c r="D854" s="59"/>
      <c r="E854" s="60"/>
      <c r="F854" s="61"/>
    </row>
    <row r="855" spans="1:6" x14ac:dyDescent="0.25">
      <c r="A855" s="59"/>
      <c r="B855" s="60"/>
      <c r="C855" s="59"/>
      <c r="D855" s="59"/>
      <c r="E855" s="60"/>
      <c r="F855" s="61"/>
    </row>
    <row r="856" spans="1:6" x14ac:dyDescent="0.25">
      <c r="A856" s="59"/>
      <c r="B856" s="60"/>
      <c r="C856" s="59"/>
      <c r="D856" s="59"/>
      <c r="E856" s="60"/>
      <c r="F856" s="61"/>
    </row>
    <row r="857" spans="1:6" x14ac:dyDescent="0.25">
      <c r="A857" s="59"/>
      <c r="B857" s="60"/>
      <c r="C857" s="59"/>
      <c r="D857" s="59"/>
      <c r="E857" s="60"/>
      <c r="F857" s="61"/>
    </row>
    <row r="858" spans="1:6" x14ac:dyDescent="0.25">
      <c r="A858" s="59"/>
      <c r="B858" s="60"/>
      <c r="C858" s="59"/>
      <c r="D858" s="59"/>
      <c r="E858" s="60"/>
      <c r="F858" s="61"/>
    </row>
    <row r="859" spans="1:6" x14ac:dyDescent="0.25">
      <c r="A859" s="59"/>
      <c r="B859" s="60"/>
      <c r="C859" s="59"/>
      <c r="D859" s="59"/>
      <c r="E859" s="60"/>
      <c r="F859" s="61"/>
    </row>
    <row r="860" spans="1:6" x14ac:dyDescent="0.25">
      <c r="A860" s="59"/>
      <c r="B860" s="60"/>
      <c r="C860" s="59"/>
      <c r="D860" s="59"/>
      <c r="E860" s="60"/>
      <c r="F860" s="61"/>
    </row>
    <row r="861" spans="1:6" x14ac:dyDescent="0.25">
      <c r="A861" s="59"/>
      <c r="B861" s="60"/>
      <c r="C861" s="59"/>
      <c r="D861" s="59"/>
      <c r="E861" s="60"/>
      <c r="F861" s="61"/>
    </row>
    <row r="862" spans="1:6" x14ac:dyDescent="0.25">
      <c r="A862" s="59"/>
      <c r="B862" s="60"/>
      <c r="C862" s="59"/>
      <c r="D862" s="59"/>
      <c r="E862" s="60"/>
      <c r="F862" s="61"/>
    </row>
    <row r="863" spans="1:6" x14ac:dyDescent="0.25">
      <c r="A863" s="59"/>
      <c r="B863" s="60"/>
      <c r="C863" s="59"/>
      <c r="D863" s="59"/>
      <c r="E863" s="60"/>
      <c r="F863" s="61"/>
    </row>
    <row r="864" spans="1:6" x14ac:dyDescent="0.25">
      <c r="A864" s="59"/>
      <c r="B864" s="60"/>
      <c r="C864" s="59"/>
      <c r="D864" s="59"/>
      <c r="E864" s="60"/>
      <c r="F864" s="61"/>
    </row>
    <row r="865" spans="1:6" x14ac:dyDescent="0.25">
      <c r="A865" s="59"/>
      <c r="B865" s="60"/>
      <c r="C865" s="59"/>
      <c r="D865" s="59"/>
      <c r="E865" s="60"/>
      <c r="F865" s="61"/>
    </row>
    <row r="866" spans="1:6" x14ac:dyDescent="0.25">
      <c r="A866" s="59"/>
      <c r="B866" s="60"/>
      <c r="C866" s="59"/>
      <c r="D866" s="59"/>
      <c r="E866" s="60"/>
      <c r="F866" s="61"/>
    </row>
    <row r="867" spans="1:6" x14ac:dyDescent="0.25">
      <c r="A867" s="59"/>
      <c r="B867" s="60"/>
      <c r="C867" s="59"/>
      <c r="D867" s="59"/>
      <c r="E867" s="60"/>
      <c r="F867" s="61"/>
    </row>
    <row r="868" spans="1:6" x14ac:dyDescent="0.25">
      <c r="A868" s="59"/>
      <c r="B868" s="60"/>
      <c r="C868" s="59"/>
      <c r="D868" s="59"/>
      <c r="E868" s="60"/>
      <c r="F868" s="61"/>
    </row>
    <row r="869" spans="1:6" x14ac:dyDescent="0.25">
      <c r="A869" s="59"/>
      <c r="B869" s="60"/>
      <c r="C869" s="59"/>
      <c r="D869" s="59"/>
      <c r="E869" s="60"/>
      <c r="F869" s="61"/>
    </row>
    <row r="870" spans="1:6" x14ac:dyDescent="0.25">
      <c r="A870" s="59"/>
      <c r="B870" s="60"/>
      <c r="C870" s="59"/>
      <c r="D870" s="59"/>
      <c r="E870" s="60"/>
      <c r="F870" s="61"/>
    </row>
    <row r="871" spans="1:6" x14ac:dyDescent="0.25">
      <c r="A871" s="59"/>
      <c r="B871" s="60"/>
      <c r="C871" s="59"/>
      <c r="D871" s="59"/>
      <c r="E871" s="60"/>
      <c r="F871" s="61"/>
    </row>
    <row r="872" spans="1:6" x14ac:dyDescent="0.25">
      <c r="A872" s="59"/>
      <c r="B872" s="60"/>
      <c r="C872" s="59"/>
      <c r="D872" s="59"/>
      <c r="E872" s="60"/>
      <c r="F872" s="61"/>
    </row>
    <row r="873" spans="1:6" x14ac:dyDescent="0.25">
      <c r="A873" s="59"/>
      <c r="B873" s="60"/>
      <c r="C873" s="59"/>
      <c r="D873" s="59"/>
      <c r="E873" s="60"/>
      <c r="F873" s="61"/>
    </row>
    <row r="874" spans="1:6" x14ac:dyDescent="0.25">
      <c r="A874" s="59"/>
      <c r="B874" s="60"/>
      <c r="C874" s="59"/>
      <c r="D874" s="59"/>
      <c r="E874" s="60"/>
      <c r="F874" s="61"/>
    </row>
    <row r="875" spans="1:6" x14ac:dyDescent="0.25">
      <c r="A875" s="59"/>
      <c r="B875" s="60"/>
      <c r="C875" s="59"/>
      <c r="D875" s="59"/>
      <c r="E875" s="60"/>
      <c r="F875" s="61"/>
    </row>
    <row r="876" spans="1:6" x14ac:dyDescent="0.25">
      <c r="A876" s="59"/>
      <c r="B876" s="60"/>
      <c r="C876" s="59"/>
      <c r="D876" s="59"/>
      <c r="E876" s="60"/>
      <c r="F876" s="61"/>
    </row>
    <row r="877" spans="1:6" x14ac:dyDescent="0.25">
      <c r="A877" s="59"/>
      <c r="B877" s="60"/>
      <c r="C877" s="59"/>
      <c r="D877" s="59"/>
      <c r="E877" s="60"/>
      <c r="F877" s="61"/>
    </row>
    <row r="878" spans="1:6" x14ac:dyDescent="0.25">
      <c r="A878" s="59"/>
      <c r="B878" s="60"/>
      <c r="C878" s="59"/>
      <c r="D878" s="59"/>
      <c r="E878" s="60"/>
      <c r="F878" s="61"/>
    </row>
    <row r="879" spans="1:6" x14ac:dyDescent="0.25">
      <c r="A879" s="59"/>
      <c r="B879" s="60"/>
      <c r="C879" s="59"/>
      <c r="D879" s="59"/>
      <c r="E879" s="60"/>
      <c r="F879" s="61"/>
    </row>
    <row r="880" spans="1:6" x14ac:dyDescent="0.25">
      <c r="A880" s="59"/>
      <c r="B880" s="60"/>
      <c r="C880" s="59"/>
      <c r="D880" s="59"/>
      <c r="E880" s="60"/>
      <c r="F880" s="61"/>
    </row>
    <row r="881" spans="1:6" x14ac:dyDescent="0.25">
      <c r="A881" s="59"/>
      <c r="B881" s="60"/>
      <c r="C881" s="59"/>
      <c r="D881" s="59"/>
      <c r="E881" s="60"/>
      <c r="F881" s="61"/>
    </row>
    <row r="882" spans="1:6" x14ac:dyDescent="0.25">
      <c r="A882" s="59"/>
      <c r="B882" s="60"/>
      <c r="C882" s="59"/>
      <c r="D882" s="59"/>
      <c r="E882" s="60"/>
      <c r="F882" s="61"/>
    </row>
    <row r="883" spans="1:6" x14ac:dyDescent="0.25">
      <c r="A883" s="59"/>
      <c r="B883" s="60"/>
      <c r="C883" s="59"/>
      <c r="D883" s="59"/>
      <c r="E883" s="60"/>
      <c r="F883" s="61"/>
    </row>
    <row r="884" spans="1:6" x14ac:dyDescent="0.25">
      <c r="A884" s="59"/>
      <c r="B884" s="60"/>
      <c r="C884" s="59"/>
      <c r="D884" s="59"/>
      <c r="E884" s="60"/>
      <c r="F884" s="61"/>
    </row>
    <row r="885" spans="1:6" x14ac:dyDescent="0.25">
      <c r="A885" s="59"/>
      <c r="B885" s="60"/>
      <c r="C885" s="59"/>
      <c r="D885" s="59"/>
      <c r="E885" s="60"/>
      <c r="F885" s="61"/>
    </row>
    <row r="886" spans="1:6" x14ac:dyDescent="0.25">
      <c r="A886" s="59"/>
      <c r="B886" s="60"/>
      <c r="C886" s="59"/>
      <c r="D886" s="59"/>
      <c r="E886" s="60"/>
      <c r="F886" s="61"/>
    </row>
    <row r="887" spans="1:6" x14ac:dyDescent="0.25">
      <c r="A887" s="59"/>
      <c r="B887" s="60"/>
      <c r="C887" s="59"/>
      <c r="D887" s="59"/>
      <c r="E887" s="60"/>
      <c r="F887" s="61"/>
    </row>
    <row r="888" spans="1:6" x14ac:dyDescent="0.25">
      <c r="A888" s="59"/>
      <c r="B888" s="60"/>
      <c r="C888" s="59"/>
      <c r="D888" s="59"/>
      <c r="E888" s="60"/>
      <c r="F888" s="61"/>
    </row>
    <row r="889" spans="1:6" x14ac:dyDescent="0.25">
      <c r="A889" s="59"/>
      <c r="B889" s="60"/>
      <c r="C889" s="59"/>
      <c r="D889" s="59"/>
      <c r="E889" s="60"/>
      <c r="F889" s="61"/>
    </row>
    <row r="890" spans="1:6" x14ac:dyDescent="0.25">
      <c r="A890" s="59"/>
      <c r="B890" s="60"/>
      <c r="C890" s="59"/>
      <c r="D890" s="59"/>
      <c r="E890" s="60"/>
      <c r="F890" s="61"/>
    </row>
    <row r="891" spans="1:6" x14ac:dyDescent="0.25">
      <c r="A891" s="59"/>
      <c r="B891" s="60"/>
      <c r="C891" s="59"/>
      <c r="D891" s="59"/>
      <c r="E891" s="60"/>
      <c r="F891" s="61"/>
    </row>
    <row r="892" spans="1:6" x14ac:dyDescent="0.25">
      <c r="A892" s="59"/>
      <c r="B892" s="60"/>
      <c r="C892" s="59"/>
      <c r="D892" s="59"/>
      <c r="E892" s="60"/>
      <c r="F892" s="61"/>
    </row>
    <row r="893" spans="1:6" x14ac:dyDescent="0.25">
      <c r="A893" s="59"/>
      <c r="B893" s="60"/>
      <c r="C893" s="59"/>
      <c r="D893" s="59"/>
      <c r="E893" s="60"/>
      <c r="F893" s="61"/>
    </row>
    <row r="894" spans="1:6" x14ac:dyDescent="0.25">
      <c r="A894" s="59"/>
      <c r="B894" s="60"/>
      <c r="C894" s="59"/>
      <c r="D894" s="59"/>
      <c r="E894" s="60"/>
      <c r="F894" s="61"/>
    </row>
    <row r="895" spans="1:6" x14ac:dyDescent="0.25">
      <c r="A895" s="59"/>
      <c r="B895" s="60"/>
      <c r="C895" s="59"/>
      <c r="D895" s="59"/>
      <c r="E895" s="60"/>
      <c r="F895" s="61"/>
    </row>
    <row r="896" spans="1:6" x14ac:dyDescent="0.25">
      <c r="A896" s="59"/>
      <c r="B896" s="60"/>
      <c r="C896" s="59"/>
      <c r="D896" s="59"/>
      <c r="E896" s="60"/>
      <c r="F896" s="61"/>
    </row>
    <row r="897" spans="1:6" x14ac:dyDescent="0.25">
      <c r="A897" s="59"/>
      <c r="B897" s="60"/>
      <c r="C897" s="59"/>
      <c r="D897" s="59"/>
      <c r="E897" s="60"/>
      <c r="F897" s="61"/>
    </row>
    <row r="898" spans="1:6" x14ac:dyDescent="0.25">
      <c r="A898" s="59"/>
      <c r="B898" s="60"/>
      <c r="C898" s="59"/>
      <c r="D898" s="59"/>
      <c r="E898" s="60"/>
      <c r="F898" s="61"/>
    </row>
    <row r="899" spans="1:6" x14ac:dyDescent="0.25">
      <c r="A899" s="59"/>
      <c r="B899" s="60"/>
      <c r="C899" s="59"/>
      <c r="D899" s="59"/>
      <c r="E899" s="60"/>
      <c r="F899" s="61"/>
    </row>
    <row r="900" spans="1:6" x14ac:dyDescent="0.25">
      <c r="A900" s="59"/>
      <c r="B900" s="60"/>
      <c r="C900" s="59"/>
      <c r="D900" s="59"/>
      <c r="E900" s="60"/>
      <c r="F900" s="61"/>
    </row>
    <row r="901" spans="1:6" x14ac:dyDescent="0.25">
      <c r="A901" s="59"/>
      <c r="B901" s="60"/>
      <c r="C901" s="59"/>
      <c r="D901" s="59"/>
      <c r="E901" s="60"/>
      <c r="F901" s="61"/>
    </row>
    <row r="902" spans="1:6" x14ac:dyDescent="0.25">
      <c r="A902" s="59"/>
      <c r="B902" s="60"/>
      <c r="C902" s="59"/>
      <c r="D902" s="59"/>
      <c r="E902" s="60"/>
      <c r="F902" s="61"/>
    </row>
    <row r="903" spans="1:6" x14ac:dyDescent="0.25">
      <c r="A903" s="59"/>
      <c r="B903" s="60"/>
      <c r="C903" s="59"/>
      <c r="D903" s="59"/>
      <c r="E903" s="60"/>
      <c r="F903" s="61"/>
    </row>
    <row r="904" spans="1:6" x14ac:dyDescent="0.25">
      <c r="A904" s="59"/>
      <c r="B904" s="60"/>
      <c r="C904" s="59"/>
      <c r="D904" s="59"/>
      <c r="E904" s="60"/>
      <c r="F904" s="61"/>
    </row>
    <row r="905" spans="1:6" x14ac:dyDescent="0.25">
      <c r="A905" s="59"/>
      <c r="B905" s="60"/>
      <c r="C905" s="59"/>
      <c r="D905" s="59"/>
      <c r="E905" s="60"/>
      <c r="F905" s="61"/>
    </row>
    <row r="906" spans="1:6" x14ac:dyDescent="0.25">
      <c r="A906" s="59"/>
      <c r="B906" s="60"/>
      <c r="C906" s="59"/>
      <c r="D906" s="59"/>
      <c r="E906" s="60"/>
      <c r="F906" s="61"/>
    </row>
    <row r="907" spans="1:6" x14ac:dyDescent="0.25">
      <c r="A907" s="59"/>
      <c r="B907" s="60"/>
      <c r="C907" s="59"/>
      <c r="D907" s="59"/>
      <c r="E907" s="60"/>
      <c r="F907" s="61"/>
    </row>
    <row r="908" spans="1:6" x14ac:dyDescent="0.25">
      <c r="A908" s="59"/>
      <c r="B908" s="60"/>
      <c r="C908" s="59"/>
      <c r="D908" s="59"/>
      <c r="E908" s="60"/>
      <c r="F908" s="61"/>
    </row>
    <row r="909" spans="1:6" x14ac:dyDescent="0.25">
      <c r="A909" s="59"/>
      <c r="B909" s="60"/>
      <c r="C909" s="59"/>
      <c r="D909" s="59"/>
      <c r="E909" s="60"/>
      <c r="F909" s="61"/>
    </row>
    <row r="910" spans="1:6" x14ac:dyDescent="0.25">
      <c r="A910" s="59"/>
      <c r="B910" s="60"/>
      <c r="C910" s="59"/>
      <c r="D910" s="59"/>
      <c r="E910" s="60"/>
      <c r="F910" s="61"/>
    </row>
    <row r="911" spans="1:6" x14ac:dyDescent="0.25">
      <c r="A911" s="59"/>
      <c r="B911" s="60"/>
      <c r="C911" s="59"/>
      <c r="D911" s="59"/>
      <c r="E911" s="60"/>
      <c r="F911" s="61"/>
    </row>
    <row r="912" spans="1:6" x14ac:dyDescent="0.25">
      <c r="A912" s="59"/>
      <c r="B912" s="60"/>
      <c r="C912" s="59"/>
      <c r="D912" s="59"/>
      <c r="E912" s="60"/>
      <c r="F912" s="61"/>
    </row>
    <row r="913" spans="1:6" x14ac:dyDescent="0.25">
      <c r="A913" s="59"/>
      <c r="B913" s="60"/>
      <c r="C913" s="59"/>
      <c r="D913" s="59"/>
      <c r="E913" s="60"/>
      <c r="F913" s="61"/>
    </row>
    <row r="914" spans="1:6" x14ac:dyDescent="0.25">
      <c r="A914" s="59"/>
      <c r="B914" s="60"/>
      <c r="C914" s="59"/>
      <c r="D914" s="59"/>
      <c r="E914" s="60"/>
      <c r="F914" s="61"/>
    </row>
    <row r="915" spans="1:6" x14ac:dyDescent="0.25">
      <c r="A915" s="59"/>
      <c r="B915" s="60"/>
      <c r="C915" s="59"/>
      <c r="D915" s="59"/>
      <c r="E915" s="60"/>
      <c r="F915" s="61"/>
    </row>
    <row r="916" spans="1:6" x14ac:dyDescent="0.25">
      <c r="A916" s="59"/>
      <c r="B916" s="60"/>
      <c r="C916" s="59"/>
      <c r="D916" s="59"/>
      <c r="E916" s="60"/>
      <c r="F916" s="61"/>
    </row>
    <row r="917" spans="1:6" x14ac:dyDescent="0.25">
      <c r="A917" s="59"/>
      <c r="B917" s="60"/>
      <c r="C917" s="59"/>
      <c r="D917" s="59"/>
      <c r="E917" s="60"/>
      <c r="F917" s="61"/>
    </row>
    <row r="918" spans="1:6" x14ac:dyDescent="0.25">
      <c r="A918" s="59"/>
      <c r="B918" s="60"/>
      <c r="C918" s="59"/>
      <c r="D918" s="59"/>
      <c r="E918" s="60"/>
      <c r="F918" s="61"/>
    </row>
    <row r="919" spans="1:6" x14ac:dyDescent="0.25">
      <c r="A919" s="59"/>
      <c r="B919" s="60"/>
      <c r="C919" s="59"/>
      <c r="D919" s="59"/>
      <c r="E919" s="60"/>
      <c r="F919" s="61"/>
    </row>
    <row r="920" spans="1:6" x14ac:dyDescent="0.25">
      <c r="A920" s="59"/>
      <c r="B920" s="60"/>
      <c r="C920" s="59"/>
      <c r="D920" s="59"/>
      <c r="E920" s="60"/>
      <c r="F920" s="61"/>
    </row>
    <row r="921" spans="1:6" x14ac:dyDescent="0.25">
      <c r="A921" s="59"/>
      <c r="B921" s="60"/>
      <c r="C921" s="59"/>
      <c r="D921" s="59"/>
      <c r="E921" s="60"/>
      <c r="F921" s="61"/>
    </row>
    <row r="922" spans="1:6" x14ac:dyDescent="0.25">
      <c r="A922" s="59"/>
      <c r="B922" s="60"/>
      <c r="C922" s="59"/>
      <c r="D922" s="59"/>
      <c r="E922" s="60"/>
      <c r="F922" s="61"/>
    </row>
    <row r="923" spans="1:6" x14ac:dyDescent="0.25">
      <c r="A923" s="59"/>
      <c r="B923" s="60"/>
      <c r="C923" s="59"/>
      <c r="D923" s="59"/>
      <c r="E923" s="60"/>
      <c r="F923" s="61"/>
    </row>
    <row r="924" spans="1:6" x14ac:dyDescent="0.25">
      <c r="A924" s="59"/>
      <c r="B924" s="60"/>
      <c r="C924" s="59"/>
      <c r="D924" s="59"/>
      <c r="E924" s="60"/>
      <c r="F924" s="61"/>
    </row>
    <row r="925" spans="1:6" x14ac:dyDescent="0.25">
      <c r="A925" s="59"/>
      <c r="B925" s="60"/>
      <c r="C925" s="59"/>
      <c r="D925" s="59"/>
      <c r="E925" s="60"/>
      <c r="F925" s="61"/>
    </row>
    <row r="926" spans="1:6" x14ac:dyDescent="0.25">
      <c r="A926" s="59"/>
      <c r="B926" s="60"/>
      <c r="C926" s="59"/>
      <c r="D926" s="59"/>
      <c r="E926" s="60"/>
      <c r="F926" s="61"/>
    </row>
    <row r="927" spans="1:6" x14ac:dyDescent="0.25">
      <c r="A927" s="59"/>
      <c r="B927" s="60"/>
      <c r="C927" s="59"/>
      <c r="D927" s="59"/>
      <c r="E927" s="60"/>
      <c r="F927" s="61"/>
    </row>
    <row r="928" spans="1:6" x14ac:dyDescent="0.25">
      <c r="A928" s="59"/>
      <c r="B928" s="60"/>
      <c r="C928" s="59"/>
      <c r="D928" s="59"/>
      <c r="E928" s="60"/>
      <c r="F928" s="61"/>
    </row>
    <row r="929" spans="1:6" x14ac:dyDescent="0.25">
      <c r="A929" s="59"/>
      <c r="B929" s="60"/>
      <c r="C929" s="59"/>
      <c r="D929" s="59"/>
      <c r="E929" s="60"/>
      <c r="F929" s="61"/>
    </row>
    <row r="930" spans="1:6" x14ac:dyDescent="0.25">
      <c r="A930" s="59"/>
      <c r="B930" s="60"/>
      <c r="C930" s="59"/>
      <c r="D930" s="59"/>
      <c r="E930" s="60"/>
      <c r="F930" s="61"/>
    </row>
    <row r="931" spans="1:6" x14ac:dyDescent="0.25">
      <c r="A931" s="59"/>
      <c r="B931" s="60"/>
      <c r="C931" s="59"/>
      <c r="D931" s="59"/>
      <c r="E931" s="60"/>
      <c r="F931" s="61"/>
    </row>
    <row r="932" spans="1:6" x14ac:dyDescent="0.25">
      <c r="A932" s="59"/>
      <c r="B932" s="60"/>
      <c r="C932" s="59"/>
      <c r="D932" s="59"/>
      <c r="E932" s="60"/>
      <c r="F932" s="61"/>
    </row>
    <row r="933" spans="1:6" x14ac:dyDescent="0.25">
      <c r="A933" s="59"/>
      <c r="B933" s="60"/>
      <c r="C933" s="59"/>
      <c r="D933" s="59"/>
      <c r="E933" s="60"/>
      <c r="F933" s="61"/>
    </row>
    <row r="934" spans="1:6" x14ac:dyDescent="0.25">
      <c r="A934" s="59"/>
      <c r="B934" s="60"/>
      <c r="C934" s="59"/>
      <c r="D934" s="59"/>
      <c r="E934" s="60"/>
      <c r="F934" s="61"/>
    </row>
    <row r="935" spans="1:6" x14ac:dyDescent="0.25">
      <c r="A935" s="59"/>
      <c r="B935" s="60"/>
      <c r="C935" s="59"/>
      <c r="D935" s="59"/>
      <c r="E935" s="60"/>
      <c r="F935" s="61"/>
    </row>
    <row r="936" spans="1:6" x14ac:dyDescent="0.25">
      <c r="A936" s="59"/>
      <c r="B936" s="60"/>
      <c r="C936" s="59"/>
      <c r="D936" s="59"/>
      <c r="E936" s="60"/>
      <c r="F936" s="61"/>
    </row>
  </sheetData>
  <mergeCells count="5">
    <mergeCell ref="H22:K22"/>
    <mergeCell ref="B6:F6"/>
    <mergeCell ref="B4:F4"/>
    <mergeCell ref="E1:F1"/>
    <mergeCell ref="H4:K4"/>
  </mergeCells>
  <conditionalFormatting sqref="F10:F13">
    <cfRule type="expression" dxfId="41" priority="37">
      <formula>AND(F10&lt;100,F10&gt;=80)</formula>
    </cfRule>
    <cfRule type="expression" dxfId="40" priority="38">
      <formula>AND(F10&gt;100,F10&lt;120)</formula>
    </cfRule>
    <cfRule type="expression" dxfId="39" priority="39">
      <formula>F10&gt;140</formula>
    </cfRule>
    <cfRule type="expression" dxfId="38" priority="40">
      <formula>F10&lt;60</formula>
    </cfRule>
    <cfRule type="expression" dxfId="37" priority="41">
      <formula>AND(F10&lt;80,F10&gt;=60)</formula>
    </cfRule>
    <cfRule type="expression" dxfId="36" priority="42">
      <formula>AND(F10&gt;120,F10&lt;=140)</formula>
    </cfRule>
  </conditionalFormatting>
  <conditionalFormatting sqref="F15:F17">
    <cfRule type="expression" dxfId="35" priority="31">
      <formula>AND(F15&lt;100,F15&gt;=80)</formula>
    </cfRule>
    <cfRule type="expression" dxfId="34" priority="32">
      <formula>AND(F15&gt;100,F15&lt;120)</formula>
    </cfRule>
    <cfRule type="expression" dxfId="33" priority="33">
      <formula>F15&gt;140</formula>
    </cfRule>
    <cfRule type="expression" dxfId="32" priority="34">
      <formula>F15&lt;60</formula>
    </cfRule>
    <cfRule type="expression" dxfId="31" priority="35">
      <formula>AND(F15&lt;80,F15&gt;=60)</formula>
    </cfRule>
    <cfRule type="expression" dxfId="30" priority="36">
      <formula>AND(F15&gt;120,F15&lt;=140)</formula>
    </cfRule>
  </conditionalFormatting>
  <conditionalFormatting sqref="F19:F22">
    <cfRule type="expression" dxfId="29" priority="25">
      <formula>AND(F19&lt;100,F19&gt;=80)</formula>
    </cfRule>
    <cfRule type="expression" dxfId="28" priority="26">
      <formula>AND(F19&gt;100,F19&lt;120)</formula>
    </cfRule>
    <cfRule type="expression" dxfId="27" priority="27">
      <formula>F19&gt;140</formula>
    </cfRule>
    <cfRule type="expression" dxfId="26" priority="28">
      <formula>F19&lt;60</formula>
    </cfRule>
    <cfRule type="expression" dxfId="25" priority="29">
      <formula>AND(F19&lt;80,F19&gt;=60)</formula>
    </cfRule>
    <cfRule type="expression" dxfId="24" priority="30">
      <formula>AND(F19&gt;120,F19&lt;=140)</formula>
    </cfRule>
  </conditionalFormatting>
  <conditionalFormatting sqref="F24:F26">
    <cfRule type="expression" dxfId="23" priority="19">
      <formula>AND(F24&lt;100,F24&gt;=80)</formula>
    </cfRule>
    <cfRule type="expression" dxfId="22" priority="20">
      <formula>AND(F24&gt;100,F24&lt;120)</formula>
    </cfRule>
    <cfRule type="expression" dxfId="21" priority="21">
      <formula>F24&gt;140</formula>
    </cfRule>
    <cfRule type="expression" dxfId="20" priority="22">
      <formula>F24&lt;60</formula>
    </cfRule>
    <cfRule type="expression" dxfId="19" priority="23">
      <formula>AND(F24&lt;80,F24&gt;=60)</formula>
    </cfRule>
    <cfRule type="expression" dxfId="18" priority="24">
      <formula>AND(F24&gt;120,F24&lt;=140)</formula>
    </cfRule>
  </conditionalFormatting>
  <conditionalFormatting sqref="F28:F30">
    <cfRule type="expression" dxfId="17" priority="13">
      <formula>AND(F28&lt;100,F28&gt;=80)</formula>
    </cfRule>
    <cfRule type="expression" dxfId="16" priority="14">
      <formula>AND(F28&gt;100,F28&lt;120)</formula>
    </cfRule>
    <cfRule type="expression" dxfId="15" priority="15">
      <formula>F28&gt;140</formula>
    </cfRule>
    <cfRule type="expression" dxfId="14" priority="16">
      <formula>F28&lt;60</formula>
    </cfRule>
    <cfRule type="expression" dxfId="13" priority="17">
      <formula>AND(F28&lt;80,F28&gt;=60)</formula>
    </cfRule>
    <cfRule type="expression" dxfId="12" priority="18">
      <formula>AND(F28&gt;120,F28&lt;=140)</formula>
    </cfRule>
  </conditionalFormatting>
  <conditionalFormatting sqref="F32:F34">
    <cfRule type="expression" dxfId="11" priority="7">
      <formula>AND(F32&lt;100,F32&gt;=80)</formula>
    </cfRule>
    <cfRule type="expression" dxfId="10" priority="8">
      <formula>AND(F32&gt;100,F32&lt;120)</formula>
    </cfRule>
    <cfRule type="expression" dxfId="9" priority="9">
      <formula>F32&gt;140</formula>
    </cfRule>
    <cfRule type="expression" dxfId="8" priority="10">
      <formula>F32&lt;60</formula>
    </cfRule>
    <cfRule type="expression" dxfId="7" priority="11">
      <formula>AND(F32&lt;80,F32&gt;=60)</formula>
    </cfRule>
    <cfRule type="expression" dxfId="6" priority="12">
      <formula>AND(F32&gt;120,F32&lt;=140)</formula>
    </cfRule>
  </conditionalFormatting>
  <conditionalFormatting sqref="F36">
    <cfRule type="expression" dxfId="5" priority="1">
      <formula>AND(F36&lt;100,F36&gt;=80)</formula>
    </cfRule>
    <cfRule type="expression" dxfId="4" priority="2">
      <formula>AND(F36&gt;100,F36&lt;120)</formula>
    </cfRule>
    <cfRule type="expression" dxfId="3" priority="3">
      <formula>F36&gt;140</formula>
    </cfRule>
    <cfRule type="expression" dxfId="2" priority="4">
      <formula>F36&lt;60</formula>
    </cfRule>
    <cfRule type="expression" dxfId="1" priority="5">
      <formula>AND(F36&lt;80,F36&gt;=60)</formula>
    </cfRule>
    <cfRule type="expression" dxfId="0" priority="6">
      <formula>AND(F36&gt;120,F36&lt;=140)</formula>
    </cfRule>
  </conditionalFormatting>
  <pageMargins left="0.7" right="0.7" top="0.75" bottom="0.75" header="0.3" footer="0.3"/>
  <pageSetup paperSize="9" orientation="portrait" r:id="rId1"/>
  <ignoredErrors>
    <ignoredError sqref="F10 F15:F17 F19:F22 F24:F26 F28:F30 F32:F3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DIMENSIONES!$B$4:$B$20</xm:f>
          </x14:formula1>
          <xm:sqref>E1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C3D7F57A98142B653387FA8878417" ma:contentTypeVersion="8" ma:contentTypeDescription="Crear nuevo documento." ma:contentTypeScope="" ma:versionID="5b0dded8f7386b862652794ac12c56f5">
  <xsd:schema xmlns:xsd="http://www.w3.org/2001/XMLSchema" xmlns:xs="http://www.w3.org/2001/XMLSchema" xmlns:p="http://schemas.microsoft.com/office/2006/metadata/properties" xmlns:ns2="92013322-f034-4397-ba0a-09070bbd6b1b" xmlns:ns3="34703f70-ae3e-413a-9ae8-252b974962a8" targetNamespace="http://schemas.microsoft.com/office/2006/metadata/properties" ma:root="true" ma:fieldsID="c94f33dab0e5d667e330820cdf882ea2" ns2:_="" ns3:_="">
    <xsd:import namespace="92013322-f034-4397-ba0a-09070bbd6b1b"/>
    <xsd:import namespace="34703f70-ae3e-413a-9ae8-252b974962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13322-f034-4397-ba0a-09070bbd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03f70-ae3e-413a-9ae8-252b97496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CF0104-3AAC-45AD-94E4-5D1AFCC942A6}"/>
</file>

<file path=customXml/itemProps2.xml><?xml version="1.0" encoding="utf-8"?>
<ds:datastoreItem xmlns:ds="http://schemas.openxmlformats.org/officeDocument/2006/customXml" ds:itemID="{2B536DC7-6CEE-4F14-8510-C9438769FD58}"/>
</file>

<file path=customXml/itemProps3.xml><?xml version="1.0" encoding="utf-8"?>
<ds:datastoreItem xmlns:ds="http://schemas.openxmlformats.org/officeDocument/2006/customXml" ds:itemID="{02EF33AE-30E1-4821-82F5-1260CC5CA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DIMENSIONES</vt:lpstr>
      <vt:lpstr>BBDD_TALENTO</vt:lpstr>
      <vt:lpstr>Resumen CC.AA.</vt:lpstr>
      <vt:lpstr>Por CC.AA.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Pacual</dc:creator>
  <cp:lastModifiedBy>Fernando Pacual</cp:lastModifiedBy>
  <dcterms:created xsi:type="dcterms:W3CDTF">2019-02-07T09:46:03Z</dcterms:created>
  <dcterms:modified xsi:type="dcterms:W3CDTF">2019-02-11T11:47:21Z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0x0101005F8C3D7F57A98142B653387FA8878417</vt:lpwstr>
  </property>
</Properties>
</file>